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ghi định mỹ phẩm\09.5.2025\ĐÁNH GIÁ TTHC\"/>
    </mc:Choice>
  </mc:AlternateContent>
  <bookViews>
    <workbookView xWindow="480" yWindow="75" windowWidth="20730" windowHeight="11760" activeTab="1"/>
  </bookViews>
  <sheets>
    <sheet name="Cấp phiếu công bố" sheetId="7" r:id="rId1"/>
    <sheet name="Thay đổi nội dung cb" sheetId="10" r:id="rId2"/>
    <sheet name="Cấp CFS" sheetId="11" r:id="rId3"/>
    <sheet name="Xác nhận đơn hàng nhập khẩu để " sheetId="12" r:id="rId4"/>
    <sheet name="Thu hồi MP" sheetId="17" r:id="rId5"/>
    <sheet name="Đánh giá CGMP " sheetId="8" r:id="rId6"/>
    <sheet name="Cấp đủ đk sx" sheetId="13" r:id="rId7"/>
    <sheet name="cấp lại đủ đk" sheetId="1" r:id="rId8"/>
    <sheet name="Điều chỉnh đủ dk SX " sheetId="14" r:id="rId9"/>
    <sheet name="Thu hồi GCN đủ đk" sheetId="15" r:id="rId10"/>
    <sheet name="Duy trì ĐKSX MP" sheetId="22" r:id="rId11"/>
    <sheet name="Duy trì CGMP" sheetId="16" r:id="rId12"/>
  </sheets>
  <externalReferences>
    <externalReference r:id="rId13"/>
  </externalReferences>
  <calcPr calcId="162913"/>
</workbook>
</file>

<file path=xl/calcChain.xml><?xml version="1.0" encoding="utf-8"?>
<calcChain xmlns="http://schemas.openxmlformats.org/spreadsheetml/2006/main">
  <c r="K19" i="7" l="1"/>
  <c r="J15" i="7"/>
  <c r="G54" i="22"/>
  <c r="F54" i="22"/>
  <c r="J53" i="22"/>
  <c r="K53" i="22" s="1"/>
  <c r="J52" i="22"/>
  <c r="K52" i="22" s="1"/>
  <c r="K51" i="22"/>
  <c r="J51" i="22"/>
  <c r="J50" i="22"/>
  <c r="K50" i="22" s="1"/>
  <c r="K47" i="22"/>
  <c r="J47" i="22"/>
  <c r="K46" i="22"/>
  <c r="J46" i="22"/>
  <c r="K45" i="22"/>
  <c r="J43" i="22"/>
  <c r="K43" i="22" s="1"/>
  <c r="J42" i="22"/>
  <c r="K42" i="22" s="1"/>
  <c r="J41" i="22"/>
  <c r="K41" i="22" s="1"/>
  <c r="J40" i="22"/>
  <c r="K40" i="22" s="1"/>
  <c r="J39" i="22"/>
  <c r="J54" i="22" s="1"/>
  <c r="K38" i="22"/>
  <c r="J38" i="22"/>
  <c r="J37" i="22"/>
  <c r="K37" i="22" s="1"/>
  <c r="G31" i="22"/>
  <c r="F31" i="22"/>
  <c r="J30" i="22"/>
  <c r="K30" i="22" s="1"/>
  <c r="J29" i="22"/>
  <c r="K29" i="22" s="1"/>
  <c r="K28" i="22"/>
  <c r="J28" i="22"/>
  <c r="J27" i="22"/>
  <c r="K27" i="22" s="1"/>
  <c r="J25" i="22"/>
  <c r="K25" i="22" s="1"/>
  <c r="J24" i="22"/>
  <c r="K24" i="22" s="1"/>
  <c r="J23" i="22"/>
  <c r="K23" i="22" s="1"/>
  <c r="J22" i="22"/>
  <c r="K22" i="22" s="1"/>
  <c r="J21" i="22"/>
  <c r="K21" i="22" s="1"/>
  <c r="J20" i="22"/>
  <c r="K20" i="22" s="1"/>
  <c r="J19" i="22"/>
  <c r="K19" i="22" s="1"/>
  <c r="J18" i="22"/>
  <c r="K18" i="22" s="1"/>
  <c r="J17" i="22"/>
  <c r="K17" i="22" s="1"/>
  <c r="J16" i="22"/>
  <c r="K16" i="22" s="1"/>
  <c r="J15" i="22"/>
  <c r="K15" i="22" s="1"/>
  <c r="J14" i="22"/>
  <c r="K14" i="22" s="1"/>
  <c r="J13" i="22"/>
  <c r="K13" i="22" s="1"/>
  <c r="J12" i="22"/>
  <c r="J31" i="22" s="1"/>
  <c r="K54" i="22" l="1"/>
  <c r="K39" i="22"/>
  <c r="K12" i="22"/>
  <c r="K31" i="22" s="1"/>
  <c r="G50" i="17"/>
  <c r="F50" i="17"/>
  <c r="J49" i="17"/>
  <c r="K49" i="17" s="1"/>
  <c r="J48" i="17"/>
  <c r="K48" i="17" s="1"/>
  <c r="J47" i="17"/>
  <c r="K47" i="17" s="1"/>
  <c r="J46" i="17"/>
  <c r="K46" i="17" s="1"/>
  <c r="J43" i="17"/>
  <c r="K43" i="17" s="1"/>
  <c r="J42" i="17"/>
  <c r="K42" i="17" s="1"/>
  <c r="K41" i="17"/>
  <c r="J39" i="17"/>
  <c r="K39" i="17" s="1"/>
  <c r="J38" i="17"/>
  <c r="K38" i="17" s="1"/>
  <c r="J37" i="17"/>
  <c r="K37" i="17" s="1"/>
  <c r="J36" i="17"/>
  <c r="K36" i="17" s="1"/>
  <c r="J35" i="17"/>
  <c r="K35" i="17" s="1"/>
  <c r="J34" i="17"/>
  <c r="K34" i="17" s="1"/>
  <c r="J33" i="17"/>
  <c r="K33" i="17" s="1"/>
  <c r="G27" i="17"/>
  <c r="F27" i="17"/>
  <c r="J26" i="17"/>
  <c r="K26" i="17" s="1"/>
  <c r="J25" i="17"/>
  <c r="K25" i="17" s="1"/>
  <c r="J24" i="17"/>
  <c r="K24" i="17" s="1"/>
  <c r="J23" i="17"/>
  <c r="K23" i="17" s="1"/>
  <c r="J21" i="17"/>
  <c r="K21" i="17" s="1"/>
  <c r="J20" i="17"/>
  <c r="K20" i="17" s="1"/>
  <c r="J19" i="17"/>
  <c r="K19" i="17" s="1"/>
  <c r="J18" i="17"/>
  <c r="K18" i="17" s="1"/>
  <c r="J17" i="17"/>
  <c r="K17" i="17" s="1"/>
  <c r="J16" i="17"/>
  <c r="K16" i="17" s="1"/>
  <c r="J15" i="17"/>
  <c r="K15" i="17" s="1"/>
  <c r="J14" i="17"/>
  <c r="K14" i="17" s="1"/>
  <c r="J13" i="17"/>
  <c r="K13" i="17" s="1"/>
  <c r="J12" i="17"/>
  <c r="G54" i="16"/>
  <c r="F54" i="16"/>
  <c r="J53" i="16"/>
  <c r="K53" i="16" s="1"/>
  <c r="J52" i="16"/>
  <c r="K52" i="16" s="1"/>
  <c r="J51" i="16"/>
  <c r="K51" i="16" s="1"/>
  <c r="J50" i="16"/>
  <c r="K50" i="16" s="1"/>
  <c r="J47" i="16"/>
  <c r="K47" i="16" s="1"/>
  <c r="J46" i="16"/>
  <c r="K46" i="16" s="1"/>
  <c r="K45" i="16"/>
  <c r="J43" i="16"/>
  <c r="K43" i="16" s="1"/>
  <c r="J42" i="16"/>
  <c r="K42" i="16" s="1"/>
  <c r="J41" i="16"/>
  <c r="K41" i="16" s="1"/>
  <c r="J40" i="16"/>
  <c r="K40" i="16" s="1"/>
  <c r="J39" i="16"/>
  <c r="K39" i="16" s="1"/>
  <c r="J38" i="16"/>
  <c r="K38" i="16" s="1"/>
  <c r="J37" i="16"/>
  <c r="K37" i="16" s="1"/>
  <c r="G31" i="16"/>
  <c r="F31" i="16"/>
  <c r="J30" i="16"/>
  <c r="K30" i="16" s="1"/>
  <c r="J29" i="16"/>
  <c r="K29" i="16" s="1"/>
  <c r="J28" i="16"/>
  <c r="K28" i="16" s="1"/>
  <c r="J27" i="16"/>
  <c r="K27" i="16" s="1"/>
  <c r="J25" i="16"/>
  <c r="K25" i="16" s="1"/>
  <c r="J24" i="16"/>
  <c r="K24" i="16" s="1"/>
  <c r="J23" i="16"/>
  <c r="K23" i="16" s="1"/>
  <c r="J22" i="16"/>
  <c r="K22" i="16" s="1"/>
  <c r="J21" i="16"/>
  <c r="K21" i="16" s="1"/>
  <c r="J20" i="16"/>
  <c r="K20" i="16" s="1"/>
  <c r="J19" i="16"/>
  <c r="K19" i="16" s="1"/>
  <c r="J18" i="16"/>
  <c r="K18" i="16" s="1"/>
  <c r="J17" i="16"/>
  <c r="K17" i="16" s="1"/>
  <c r="J16" i="16"/>
  <c r="K16" i="16" s="1"/>
  <c r="J15" i="16"/>
  <c r="K15" i="16" s="1"/>
  <c r="J14" i="16"/>
  <c r="K14" i="16" s="1"/>
  <c r="J13" i="16"/>
  <c r="K13" i="16" s="1"/>
  <c r="J12" i="16"/>
  <c r="G49" i="15"/>
  <c r="F49" i="15"/>
  <c r="J48" i="15"/>
  <c r="K48" i="15" s="1"/>
  <c r="J47" i="15"/>
  <c r="K47" i="15" s="1"/>
  <c r="J46" i="15"/>
  <c r="K46" i="15" s="1"/>
  <c r="J45" i="15"/>
  <c r="K45" i="15" s="1"/>
  <c r="J42" i="15"/>
  <c r="K42" i="15" s="1"/>
  <c r="J41" i="15"/>
  <c r="K41" i="15" s="1"/>
  <c r="K40" i="15"/>
  <c r="J38" i="15"/>
  <c r="K38" i="15" s="1"/>
  <c r="J37" i="15"/>
  <c r="K37" i="15" s="1"/>
  <c r="J36" i="15"/>
  <c r="K36" i="15" s="1"/>
  <c r="J35" i="15"/>
  <c r="K35" i="15" s="1"/>
  <c r="J34" i="15"/>
  <c r="K34" i="15" s="1"/>
  <c r="J33" i="15"/>
  <c r="K33" i="15" s="1"/>
  <c r="J32" i="15"/>
  <c r="K32" i="15" s="1"/>
  <c r="G26" i="15"/>
  <c r="F26" i="15"/>
  <c r="J25" i="15"/>
  <c r="K25" i="15" s="1"/>
  <c r="J24" i="15"/>
  <c r="K24" i="15" s="1"/>
  <c r="J23" i="15"/>
  <c r="K23" i="15" s="1"/>
  <c r="J22" i="15"/>
  <c r="K22" i="15" s="1"/>
  <c r="J20" i="15"/>
  <c r="K20" i="15" s="1"/>
  <c r="J19" i="15"/>
  <c r="K19" i="15" s="1"/>
  <c r="J18" i="15"/>
  <c r="K18" i="15" s="1"/>
  <c r="J17" i="15"/>
  <c r="K17" i="15" s="1"/>
  <c r="J16" i="15"/>
  <c r="K16" i="15" s="1"/>
  <c r="J15" i="15"/>
  <c r="K15" i="15" s="1"/>
  <c r="J14" i="15"/>
  <c r="K14" i="15" s="1"/>
  <c r="J13" i="15"/>
  <c r="K13" i="15" s="1"/>
  <c r="J12" i="15"/>
  <c r="G49" i="14"/>
  <c r="F49" i="14"/>
  <c r="J48" i="14"/>
  <c r="K48" i="14" s="1"/>
  <c r="J47" i="14"/>
  <c r="K47" i="14" s="1"/>
  <c r="J46" i="14"/>
  <c r="K46" i="14" s="1"/>
  <c r="J45" i="14"/>
  <c r="K45" i="14" s="1"/>
  <c r="J42" i="14"/>
  <c r="K42" i="14" s="1"/>
  <c r="J41" i="14"/>
  <c r="K41" i="14" s="1"/>
  <c r="K40" i="14"/>
  <c r="J38" i="14"/>
  <c r="K38" i="14" s="1"/>
  <c r="J37" i="14"/>
  <c r="K37" i="14" s="1"/>
  <c r="J36" i="14"/>
  <c r="K36" i="14" s="1"/>
  <c r="J35" i="14"/>
  <c r="K35" i="14" s="1"/>
  <c r="J34" i="14"/>
  <c r="K34" i="14" s="1"/>
  <c r="J33" i="14"/>
  <c r="K33" i="14" s="1"/>
  <c r="J32" i="14"/>
  <c r="G26" i="14"/>
  <c r="F26" i="14"/>
  <c r="J25" i="14"/>
  <c r="K25" i="14" s="1"/>
  <c r="J24" i="14"/>
  <c r="K24" i="14" s="1"/>
  <c r="J23" i="14"/>
  <c r="K23" i="14" s="1"/>
  <c r="J22" i="14"/>
  <c r="K22" i="14" s="1"/>
  <c r="J20" i="14"/>
  <c r="K20" i="14" s="1"/>
  <c r="J19" i="14"/>
  <c r="K19" i="14" s="1"/>
  <c r="J18" i="14"/>
  <c r="K18" i="14" s="1"/>
  <c r="J17" i="14"/>
  <c r="K17" i="14" s="1"/>
  <c r="J16" i="14"/>
  <c r="K16" i="14" s="1"/>
  <c r="J15" i="14"/>
  <c r="K15" i="14" s="1"/>
  <c r="J14" i="14"/>
  <c r="K14" i="14" s="1"/>
  <c r="J13" i="14"/>
  <c r="K13" i="14" s="1"/>
  <c r="J12" i="14"/>
  <c r="K12" i="14" s="1"/>
  <c r="J11" i="14"/>
  <c r="K11" i="14" s="1"/>
  <c r="J33" i="1"/>
  <c r="K33" i="1" s="1"/>
  <c r="J13" i="1"/>
  <c r="K13" i="1" s="1"/>
  <c r="J14" i="1"/>
  <c r="K14" i="1" s="1"/>
  <c r="G59" i="13"/>
  <c r="F59" i="13"/>
  <c r="J58" i="13"/>
  <c r="K58" i="13" s="1"/>
  <c r="J57" i="13"/>
  <c r="K57" i="13" s="1"/>
  <c r="J56" i="13"/>
  <c r="K56" i="13" s="1"/>
  <c r="J55" i="13"/>
  <c r="K55" i="13" s="1"/>
  <c r="J54" i="13"/>
  <c r="K54" i="13" s="1"/>
  <c r="J53" i="13"/>
  <c r="K53" i="13" s="1"/>
  <c r="J52" i="13"/>
  <c r="K52" i="13" s="1"/>
  <c r="J51" i="13"/>
  <c r="J50" i="13"/>
  <c r="K50" i="13" s="1"/>
  <c r="J49" i="13"/>
  <c r="K49" i="13" s="1"/>
  <c r="J48" i="13"/>
  <c r="K48" i="13" s="1"/>
  <c r="J47" i="13"/>
  <c r="K47" i="13" s="1"/>
  <c r="J46" i="13"/>
  <c r="K46" i="13" s="1"/>
  <c r="J45" i="13"/>
  <c r="K45" i="13" s="1"/>
  <c r="J44" i="13"/>
  <c r="K44" i="13" s="1"/>
  <c r="J43" i="13"/>
  <c r="K43" i="13" s="1"/>
  <c r="J42" i="13"/>
  <c r="K42" i="13" s="1"/>
  <c r="J41" i="13"/>
  <c r="K41" i="13" s="1"/>
  <c r="J40" i="13"/>
  <c r="K40" i="13" s="1"/>
  <c r="J39" i="13"/>
  <c r="K39" i="13" s="1"/>
  <c r="J38" i="13"/>
  <c r="K38" i="13" s="1"/>
  <c r="J37" i="13"/>
  <c r="K37" i="13" s="1"/>
  <c r="J36" i="13"/>
  <c r="K36" i="13" s="1"/>
  <c r="J35" i="13"/>
  <c r="K35" i="13" s="1"/>
  <c r="J34" i="13"/>
  <c r="G29" i="13"/>
  <c r="F29" i="13"/>
  <c r="J28" i="13"/>
  <c r="K28" i="13" s="1"/>
  <c r="J27" i="13"/>
  <c r="K27" i="13" s="1"/>
  <c r="J26" i="13"/>
  <c r="K26" i="13" s="1"/>
  <c r="J25" i="13"/>
  <c r="K25" i="13" s="1"/>
  <c r="J24" i="13"/>
  <c r="K24" i="13" s="1"/>
  <c r="J23" i="13"/>
  <c r="K23" i="13" s="1"/>
  <c r="J22" i="13"/>
  <c r="K22" i="13" s="1"/>
  <c r="J21" i="13"/>
  <c r="K21" i="13" s="1"/>
  <c r="J20" i="13"/>
  <c r="K20" i="13" s="1"/>
  <c r="J19" i="13"/>
  <c r="K19" i="13" s="1"/>
  <c r="J18" i="13"/>
  <c r="K18" i="13" s="1"/>
  <c r="J17" i="13"/>
  <c r="K17" i="13" s="1"/>
  <c r="J16" i="13"/>
  <c r="K16" i="13" s="1"/>
  <c r="J15" i="13"/>
  <c r="K15" i="13" s="1"/>
  <c r="J14" i="13"/>
  <c r="K14" i="13" s="1"/>
  <c r="J13" i="13"/>
  <c r="K13" i="13" s="1"/>
  <c r="J12" i="13"/>
  <c r="K12" i="13" s="1"/>
  <c r="J11" i="13"/>
  <c r="J40" i="8"/>
  <c r="K40" i="8" s="1"/>
  <c r="J41" i="8"/>
  <c r="K41" i="8" s="1"/>
  <c r="J42" i="8"/>
  <c r="K42" i="8" s="1"/>
  <c r="J43" i="8"/>
  <c r="K43" i="8" s="1"/>
  <c r="J44" i="8"/>
  <c r="K44" i="8" s="1"/>
  <c r="J45" i="8"/>
  <c r="K45" i="8" s="1"/>
  <c r="J46" i="8"/>
  <c r="K46" i="8" s="1"/>
  <c r="J47" i="8"/>
  <c r="K47" i="8" s="1"/>
  <c r="J48" i="8"/>
  <c r="K48" i="8" s="1"/>
  <c r="J19" i="8"/>
  <c r="K19" i="8" s="1"/>
  <c r="J20" i="8"/>
  <c r="K20" i="8" s="1"/>
  <c r="J21" i="8"/>
  <c r="J22" i="8"/>
  <c r="K22" i="8" s="1"/>
  <c r="J23" i="8"/>
  <c r="K23" i="8" s="1"/>
  <c r="J24" i="8"/>
  <c r="K24" i="8" s="1"/>
  <c r="J25" i="8"/>
  <c r="K25" i="8" s="1"/>
  <c r="K21" i="8"/>
  <c r="J13" i="8"/>
  <c r="K13" i="8" s="1"/>
  <c r="J14" i="8"/>
  <c r="K14" i="8" s="1"/>
  <c r="J15" i="8"/>
  <c r="K15" i="8" s="1"/>
  <c r="J16" i="8"/>
  <c r="K16" i="8" s="1"/>
  <c r="J17" i="8"/>
  <c r="K17" i="8" s="1"/>
  <c r="K98" i="22" l="1"/>
  <c r="L100" i="22" s="1"/>
  <c r="C66" i="22"/>
  <c r="C65" i="22"/>
  <c r="K97" i="22"/>
  <c r="J49" i="14"/>
  <c r="J27" i="17"/>
  <c r="K12" i="17"/>
  <c r="K27" i="17"/>
  <c r="K50" i="17"/>
  <c r="J50" i="17"/>
  <c r="J31" i="16"/>
  <c r="K54" i="16"/>
  <c r="J54" i="16"/>
  <c r="K12" i="16"/>
  <c r="K31" i="16" s="1"/>
  <c r="J26" i="15"/>
  <c r="K49" i="15"/>
  <c r="J49" i="15"/>
  <c r="K12" i="15"/>
  <c r="K26" i="15" s="1"/>
  <c r="K26" i="14"/>
  <c r="J26" i="14"/>
  <c r="K32" i="14"/>
  <c r="K49" i="14" s="1"/>
  <c r="J29" i="13"/>
  <c r="J59" i="13"/>
  <c r="K34" i="13"/>
  <c r="K59" i="13" s="1"/>
  <c r="K94" i="13" s="1"/>
  <c r="K11" i="13"/>
  <c r="K29" i="13" s="1"/>
  <c r="K93" i="13" s="1"/>
  <c r="K99" i="22" l="1"/>
  <c r="L99" i="22" s="1"/>
  <c r="C68" i="22"/>
  <c r="C67" i="22"/>
  <c r="K95" i="13"/>
  <c r="L95" i="13" s="1"/>
  <c r="C62" i="17"/>
  <c r="K94" i="17"/>
  <c r="C61" i="17"/>
  <c r="K93" i="17"/>
  <c r="K95" i="17" s="1"/>
  <c r="L95" i="17" s="1"/>
  <c r="C66" i="16"/>
  <c r="K98" i="16"/>
  <c r="C65" i="16"/>
  <c r="K97" i="16"/>
  <c r="C60" i="15"/>
  <c r="K92" i="15"/>
  <c r="C61" i="15"/>
  <c r="K93" i="15"/>
  <c r="K92" i="14"/>
  <c r="C60" i="14"/>
  <c r="C61" i="14"/>
  <c r="K93" i="14"/>
  <c r="L96" i="13"/>
  <c r="K99" i="16" l="1"/>
  <c r="L99" i="16" s="1"/>
  <c r="L95" i="15"/>
  <c r="K94" i="14"/>
  <c r="L94" i="14" s="1"/>
  <c r="C64" i="17"/>
  <c r="C63" i="17"/>
  <c r="L96" i="17"/>
  <c r="C68" i="16"/>
  <c r="C67" i="16"/>
  <c r="L100" i="16"/>
  <c r="K94" i="15"/>
  <c r="L94" i="15" s="1"/>
  <c r="C63" i="15"/>
  <c r="C62" i="15"/>
  <c r="L95" i="14"/>
  <c r="C62" i="14"/>
  <c r="C63" i="14"/>
  <c r="G50" i="12" l="1"/>
  <c r="F50" i="12"/>
  <c r="J49" i="12"/>
  <c r="K49" i="12" s="1"/>
  <c r="J48" i="12"/>
  <c r="K48" i="12" s="1"/>
  <c r="J47" i="12"/>
  <c r="K47" i="12" s="1"/>
  <c r="J46" i="12"/>
  <c r="K46" i="12" s="1"/>
  <c r="J43" i="12"/>
  <c r="K43" i="12" s="1"/>
  <c r="J42" i="12"/>
  <c r="K42" i="12" s="1"/>
  <c r="K41" i="12"/>
  <c r="J39" i="12"/>
  <c r="K39" i="12" s="1"/>
  <c r="J38" i="12"/>
  <c r="K38" i="12" s="1"/>
  <c r="J37" i="12"/>
  <c r="K37" i="12" s="1"/>
  <c r="J36" i="12"/>
  <c r="K36" i="12" s="1"/>
  <c r="J35" i="12"/>
  <c r="K35" i="12" s="1"/>
  <c r="J34" i="12"/>
  <c r="K34" i="12" s="1"/>
  <c r="J33" i="12"/>
  <c r="K33" i="12" s="1"/>
  <c r="G27" i="12"/>
  <c r="F27" i="12"/>
  <c r="J26" i="12"/>
  <c r="K26" i="12" s="1"/>
  <c r="J25" i="12"/>
  <c r="K25" i="12" s="1"/>
  <c r="J24" i="12"/>
  <c r="K24" i="12" s="1"/>
  <c r="J23" i="12"/>
  <c r="K23" i="12" s="1"/>
  <c r="J21" i="12"/>
  <c r="K21" i="12" s="1"/>
  <c r="J20" i="12"/>
  <c r="K20" i="12" s="1"/>
  <c r="J19" i="12"/>
  <c r="K19" i="12" s="1"/>
  <c r="J18" i="12"/>
  <c r="K18" i="12" s="1"/>
  <c r="J17" i="12"/>
  <c r="K17" i="12" s="1"/>
  <c r="J16" i="12"/>
  <c r="K16" i="12" s="1"/>
  <c r="J15" i="12"/>
  <c r="K15" i="12" s="1"/>
  <c r="J14" i="12"/>
  <c r="K14" i="12" s="1"/>
  <c r="J13" i="12"/>
  <c r="K13" i="12" s="1"/>
  <c r="J12" i="12"/>
  <c r="G52" i="11"/>
  <c r="F52" i="11"/>
  <c r="J51" i="11"/>
  <c r="K51" i="11" s="1"/>
  <c r="J50" i="11"/>
  <c r="K50" i="11" s="1"/>
  <c r="J49" i="11"/>
  <c r="K49" i="11" s="1"/>
  <c r="J48" i="11"/>
  <c r="K48" i="11" s="1"/>
  <c r="J45" i="11"/>
  <c r="K45" i="11" s="1"/>
  <c r="J44" i="11"/>
  <c r="K44" i="11" s="1"/>
  <c r="K43" i="11"/>
  <c r="J41" i="11"/>
  <c r="K41" i="11" s="1"/>
  <c r="J40" i="11"/>
  <c r="K40" i="11" s="1"/>
  <c r="J39" i="11"/>
  <c r="K39" i="11" s="1"/>
  <c r="J38" i="11"/>
  <c r="K38" i="11" s="1"/>
  <c r="J37" i="11"/>
  <c r="K37" i="11" s="1"/>
  <c r="J36" i="11"/>
  <c r="K36" i="11" s="1"/>
  <c r="J35" i="11"/>
  <c r="K35" i="11" s="1"/>
  <c r="G29" i="11"/>
  <c r="F29" i="11"/>
  <c r="J28" i="11"/>
  <c r="K28" i="11" s="1"/>
  <c r="J27" i="11"/>
  <c r="K27" i="11" s="1"/>
  <c r="J26" i="11"/>
  <c r="K26" i="11" s="1"/>
  <c r="J25" i="11"/>
  <c r="K25" i="11" s="1"/>
  <c r="J23" i="11"/>
  <c r="K23" i="11" s="1"/>
  <c r="J22" i="11"/>
  <c r="K22" i="11" s="1"/>
  <c r="J21" i="11"/>
  <c r="K21" i="11" s="1"/>
  <c r="J20" i="11"/>
  <c r="K20" i="11" s="1"/>
  <c r="J19" i="11"/>
  <c r="K19" i="11" s="1"/>
  <c r="J18" i="11"/>
  <c r="K18" i="11" s="1"/>
  <c r="J17" i="11"/>
  <c r="K17" i="11" s="1"/>
  <c r="J16" i="11"/>
  <c r="K16" i="11" s="1"/>
  <c r="J15" i="11"/>
  <c r="K15" i="11" s="1"/>
  <c r="J14" i="11"/>
  <c r="K14" i="11" s="1"/>
  <c r="J13" i="11"/>
  <c r="K13" i="11" s="1"/>
  <c r="J12" i="11"/>
  <c r="G50" i="10"/>
  <c r="F50" i="10"/>
  <c r="J49" i="10"/>
  <c r="K49" i="10" s="1"/>
  <c r="J48" i="10"/>
  <c r="K48" i="10" s="1"/>
  <c r="J47" i="10"/>
  <c r="K47" i="10" s="1"/>
  <c r="J46" i="10"/>
  <c r="K46" i="10" s="1"/>
  <c r="J43" i="10"/>
  <c r="K43" i="10" s="1"/>
  <c r="J42" i="10"/>
  <c r="K42" i="10" s="1"/>
  <c r="K41" i="10"/>
  <c r="J39" i="10"/>
  <c r="K39" i="10" s="1"/>
  <c r="J38" i="10"/>
  <c r="K38" i="10" s="1"/>
  <c r="J37" i="10"/>
  <c r="K37" i="10" s="1"/>
  <c r="J36" i="10"/>
  <c r="K36" i="10" s="1"/>
  <c r="J35" i="10"/>
  <c r="K35" i="10" s="1"/>
  <c r="J34" i="10"/>
  <c r="K34" i="10" s="1"/>
  <c r="J33" i="10"/>
  <c r="K33" i="10" s="1"/>
  <c r="G27" i="10"/>
  <c r="F27" i="10"/>
  <c r="J26" i="10"/>
  <c r="K26" i="10" s="1"/>
  <c r="J25" i="10"/>
  <c r="K25" i="10" s="1"/>
  <c r="J24" i="10"/>
  <c r="K24" i="10" s="1"/>
  <c r="J23" i="10"/>
  <c r="K23" i="10" s="1"/>
  <c r="J20" i="10"/>
  <c r="K20" i="10" s="1"/>
  <c r="J19" i="10"/>
  <c r="K19" i="10" s="1"/>
  <c r="J18" i="10"/>
  <c r="K18" i="10" s="1"/>
  <c r="J17" i="10"/>
  <c r="K17" i="10" s="1"/>
  <c r="J16" i="10"/>
  <c r="K16" i="10" s="1"/>
  <c r="J15" i="10"/>
  <c r="K15" i="10" s="1"/>
  <c r="J14" i="10"/>
  <c r="K14" i="10" s="1"/>
  <c r="J13" i="10"/>
  <c r="K13" i="10" s="1"/>
  <c r="J12" i="10"/>
  <c r="K38" i="7"/>
  <c r="K39" i="7"/>
  <c r="K40" i="7"/>
  <c r="J38" i="7"/>
  <c r="J39" i="7"/>
  <c r="J40" i="7"/>
  <c r="J36" i="7"/>
  <c r="K36" i="7" s="1"/>
  <c r="J37" i="7"/>
  <c r="K37" i="7" s="1"/>
  <c r="J41" i="7"/>
  <c r="K41" i="7" s="1"/>
  <c r="J42" i="7"/>
  <c r="K42" i="7" s="1"/>
  <c r="J43" i="7"/>
  <c r="K43" i="7"/>
  <c r="J44" i="7"/>
  <c r="K44" i="7" s="1"/>
  <c r="J45" i="7"/>
  <c r="K45" i="7" s="1"/>
  <c r="J46" i="7"/>
  <c r="K46" i="7"/>
  <c r="J47" i="7"/>
  <c r="K47" i="7" s="1"/>
  <c r="J48" i="7"/>
  <c r="J49" i="7"/>
  <c r="K49" i="7" s="1"/>
  <c r="J50" i="7"/>
  <c r="K50" i="7" s="1"/>
  <c r="J51" i="7"/>
  <c r="K51" i="7" s="1"/>
  <c r="J52" i="7"/>
  <c r="K52" i="7" s="1"/>
  <c r="J53" i="7"/>
  <c r="K53" i="7" s="1"/>
  <c r="J54" i="7"/>
  <c r="K54" i="7" s="1"/>
  <c r="J55" i="7"/>
  <c r="K55" i="7" s="1"/>
  <c r="F56" i="7"/>
  <c r="G56" i="7"/>
  <c r="J14" i="7"/>
  <c r="K14" i="7" s="1"/>
  <c r="J27" i="12" l="1"/>
  <c r="K12" i="12"/>
  <c r="K27" i="12" s="1"/>
  <c r="J29" i="11"/>
  <c r="K50" i="12"/>
  <c r="J50" i="12"/>
  <c r="K52" i="11"/>
  <c r="J52" i="11"/>
  <c r="K12" i="11"/>
  <c r="K29" i="11" s="1"/>
  <c r="J27" i="10"/>
  <c r="K50" i="10"/>
  <c r="J50" i="10"/>
  <c r="K12" i="10"/>
  <c r="K27" i="10" s="1"/>
  <c r="J56" i="7"/>
  <c r="K56" i="7"/>
  <c r="G64" i="8"/>
  <c r="F64" i="8"/>
  <c r="J63" i="8"/>
  <c r="K63" i="8" s="1"/>
  <c r="J62" i="8"/>
  <c r="K62" i="8" s="1"/>
  <c r="J61" i="8"/>
  <c r="K61" i="8" s="1"/>
  <c r="J60" i="8"/>
  <c r="K60" i="8" s="1"/>
  <c r="J59" i="8"/>
  <c r="K59" i="8" s="1"/>
  <c r="J58" i="8"/>
  <c r="K58" i="8" s="1"/>
  <c r="J57" i="8"/>
  <c r="K57" i="8" s="1"/>
  <c r="J56" i="8"/>
  <c r="J55" i="8"/>
  <c r="K55" i="8" s="1"/>
  <c r="J54" i="8"/>
  <c r="K54" i="8" s="1"/>
  <c r="J53" i="8"/>
  <c r="K53" i="8" s="1"/>
  <c r="J52" i="8"/>
  <c r="K52" i="8" s="1"/>
  <c r="J51" i="8"/>
  <c r="K51" i="8" s="1"/>
  <c r="J50" i="8"/>
  <c r="K50" i="8" s="1"/>
  <c r="J49" i="8"/>
  <c r="K49" i="8" s="1"/>
  <c r="J39" i="8"/>
  <c r="G33" i="8"/>
  <c r="F33" i="8"/>
  <c r="J32" i="8"/>
  <c r="K32" i="8" s="1"/>
  <c r="J31" i="8"/>
  <c r="K31" i="8" s="1"/>
  <c r="J30" i="8"/>
  <c r="K30" i="8" s="1"/>
  <c r="J29" i="8"/>
  <c r="K29" i="8" s="1"/>
  <c r="J28" i="8"/>
  <c r="K28" i="8" s="1"/>
  <c r="J27" i="8"/>
  <c r="K27" i="8" s="1"/>
  <c r="J26" i="8"/>
  <c r="K26" i="8" s="1"/>
  <c r="J18" i="8"/>
  <c r="K18" i="8" s="1"/>
  <c r="J12" i="8"/>
  <c r="J16" i="1"/>
  <c r="G30" i="7"/>
  <c r="F30" i="7"/>
  <c r="J29" i="7"/>
  <c r="K29" i="7" s="1"/>
  <c r="J28" i="7"/>
  <c r="K28" i="7" s="1"/>
  <c r="J27" i="7"/>
  <c r="K27" i="7" s="1"/>
  <c r="J26" i="7"/>
  <c r="K26" i="7" s="1"/>
  <c r="J25" i="7"/>
  <c r="K25" i="7" s="1"/>
  <c r="J24" i="7"/>
  <c r="K24" i="7" s="1"/>
  <c r="J23" i="7"/>
  <c r="K23" i="7" s="1"/>
  <c r="J21" i="7"/>
  <c r="K21" i="7" s="1"/>
  <c r="J20" i="7"/>
  <c r="K20" i="7" s="1"/>
  <c r="J18" i="7"/>
  <c r="K18" i="7" s="1"/>
  <c r="J17" i="7"/>
  <c r="K17" i="7" s="1"/>
  <c r="J16" i="7"/>
  <c r="K16" i="7" s="1"/>
  <c r="K15" i="7"/>
  <c r="J13" i="7"/>
  <c r="K13" i="7" s="1"/>
  <c r="J12" i="7"/>
  <c r="C61" i="12" l="1"/>
  <c r="K93" i="12"/>
  <c r="C62" i="12"/>
  <c r="K94" i="12"/>
  <c r="L96" i="12" s="1"/>
  <c r="K95" i="12"/>
  <c r="L95" i="12" s="1"/>
  <c r="C63" i="11"/>
  <c r="K95" i="11"/>
  <c r="C64" i="11"/>
  <c r="K96" i="11"/>
  <c r="C61" i="10"/>
  <c r="K93" i="10"/>
  <c r="C62" i="10"/>
  <c r="K94" i="10"/>
  <c r="J33" i="8"/>
  <c r="J64" i="8"/>
  <c r="K39" i="8"/>
  <c r="K64" i="8" s="1"/>
  <c r="K112" i="8" s="1"/>
  <c r="K12" i="8"/>
  <c r="K33" i="8" s="1"/>
  <c r="K111" i="8" s="1"/>
  <c r="J30" i="7"/>
  <c r="K99" i="7"/>
  <c r="K12" i="7"/>
  <c r="K30" i="7" s="1"/>
  <c r="K98" i="7" s="1"/>
  <c r="C63" i="12" l="1"/>
  <c r="L98" i="11"/>
  <c r="C64" i="12"/>
  <c r="K97" i="11"/>
  <c r="L97" i="11" s="1"/>
  <c r="C66" i="11"/>
  <c r="C65" i="11"/>
  <c r="L96" i="10"/>
  <c r="K95" i="10"/>
  <c r="L95" i="10" s="1"/>
  <c r="C64" i="10"/>
  <c r="C63" i="10"/>
  <c r="K100" i="7"/>
  <c r="L100" i="7" s="1"/>
  <c r="K113" i="8"/>
  <c r="L113" i="8" s="1"/>
  <c r="L114" i="8"/>
  <c r="L101" i="7"/>
  <c r="G49" i="1"/>
  <c r="F49" i="1"/>
  <c r="J48" i="1"/>
  <c r="K48" i="1" s="1"/>
  <c r="J47" i="1"/>
  <c r="K47" i="1" s="1"/>
  <c r="J46" i="1"/>
  <c r="K46" i="1" s="1"/>
  <c r="J45" i="1"/>
  <c r="K45" i="1" s="1"/>
  <c r="J44" i="1"/>
  <c r="K44" i="1" s="1"/>
  <c r="J43" i="1"/>
  <c r="K43" i="1" s="1"/>
  <c r="J42" i="1"/>
  <c r="K42" i="1" s="1"/>
  <c r="J41" i="1"/>
  <c r="J40" i="1"/>
  <c r="K40" i="1" s="1"/>
  <c r="J39" i="1"/>
  <c r="K39" i="1" s="1"/>
  <c r="J38" i="1"/>
  <c r="K38" i="1" s="1"/>
  <c r="J37" i="1"/>
  <c r="K37" i="1" s="1"/>
  <c r="J36" i="1"/>
  <c r="K36" i="1" s="1"/>
  <c r="J35" i="1"/>
  <c r="K35" i="1" s="1"/>
  <c r="J34" i="1"/>
  <c r="K34" i="1" s="1"/>
  <c r="J32" i="1"/>
  <c r="G27" i="1"/>
  <c r="F27" i="1"/>
  <c r="J26" i="1"/>
  <c r="K26" i="1" s="1"/>
  <c r="J25" i="1"/>
  <c r="K25" i="1" s="1"/>
  <c r="J24" i="1"/>
  <c r="K24" i="1" s="1"/>
  <c r="J23" i="1"/>
  <c r="K23" i="1" s="1"/>
  <c r="J22" i="1"/>
  <c r="K22" i="1" s="1"/>
  <c r="J21" i="1"/>
  <c r="K21" i="1" s="1"/>
  <c r="J20" i="1"/>
  <c r="K20" i="1" s="1"/>
  <c r="J18" i="1"/>
  <c r="K18" i="1" s="1"/>
  <c r="J17" i="1"/>
  <c r="K17" i="1" s="1"/>
  <c r="K16" i="1"/>
  <c r="J15" i="1"/>
  <c r="K15" i="1" s="1"/>
  <c r="J12" i="1"/>
  <c r="K12" i="1" s="1"/>
  <c r="J11" i="1"/>
  <c r="J49" i="1" l="1"/>
  <c r="K32" i="1"/>
  <c r="K49" i="1" s="1"/>
  <c r="K105" i="1" s="1"/>
  <c r="J27" i="1"/>
  <c r="K11" i="1"/>
  <c r="K27" i="1" s="1"/>
  <c r="K104" i="1" s="1"/>
  <c r="K106" i="1" l="1"/>
  <c r="L106" i="1" s="1"/>
  <c r="L107" i="1"/>
</calcChain>
</file>

<file path=xl/sharedStrings.xml><?xml version="1.0" encoding="utf-8"?>
<sst xmlns="http://schemas.openxmlformats.org/spreadsheetml/2006/main" count="1213" uniqueCount="166">
  <si>
    <t>CHI PHÍ TUÂN THỦ THỦ TỤC HÀNH CHÍNH</t>
  </si>
  <si>
    <t>I.</t>
  </si>
  <si>
    <t>STT</t>
  </si>
  <si>
    <t>Các công việc 
khi thực hiện TTHC</t>
  </si>
  <si>
    <t>Các hoạt động/ cách thức thực hiện cụ thể</t>
  </si>
  <si>
    <r>
      <t xml:space="preserve">Thời gian thực hiện </t>
    </r>
    <r>
      <rPr>
        <sz val="12"/>
        <color indexed="8"/>
        <rFont val="Times New Roman"/>
        <family val="1"/>
      </rPr>
      <t>(giờ)</t>
    </r>
  </si>
  <si>
    <r>
      <rPr>
        <b/>
        <sz val="12"/>
        <color indexed="8"/>
        <rFont val="Times New Roman"/>
        <family val="1"/>
      </rPr>
      <t>Mức TNBQ/ 01 giờ làm việc</t>
    </r>
    <r>
      <rPr>
        <sz val="12"/>
        <color indexed="8"/>
        <rFont val="Times New Roman"/>
        <family val="1"/>
      </rPr>
      <t xml:space="preserve"> (đồng)</t>
    </r>
  </si>
  <si>
    <r>
      <t xml:space="preserve">Mức chi phí thuê tư vấn, dịch vụ </t>
    </r>
    <r>
      <rPr>
        <sz val="12"/>
        <color indexed="8"/>
        <rFont val="Times New Roman"/>
        <family val="1"/>
      </rPr>
      <t>(đồng)</t>
    </r>
  </si>
  <si>
    <r>
      <t xml:space="preserve">Mức phí, lệ phí, chi phí khác </t>
    </r>
    <r>
      <rPr>
        <sz val="12"/>
        <color indexed="8"/>
        <rFont val="Times New Roman"/>
        <family val="1"/>
      </rPr>
      <t>(đồng)</t>
    </r>
  </si>
  <si>
    <t>Số lần thực hiện/ 01 năm</t>
  </si>
  <si>
    <t>Số lượng đối tượng tuân thủ/01 năm</t>
  </si>
  <si>
    <r>
      <t xml:space="preserve">Chi phí thực hiện TTHC </t>
    </r>
    <r>
      <rPr>
        <sz val="12"/>
        <color indexed="8"/>
        <rFont val="Times New Roman"/>
        <family val="1"/>
      </rPr>
      <t>(đồng)</t>
    </r>
  </si>
  <si>
    <r>
      <t xml:space="preserve">Tổng chi phí thực hiện TTHC/
01 năm </t>
    </r>
    <r>
      <rPr>
        <sz val="12"/>
        <color indexed="8"/>
        <rFont val="Times New Roman"/>
        <family val="1"/>
      </rPr>
      <t>(đồng)</t>
    </r>
  </si>
  <si>
    <t>Ghi chú</t>
  </si>
  <si>
    <t>Chuẩn bị hồ sơ</t>
  </si>
  <si>
    <t>1.1</t>
  </si>
  <si>
    <t>Nộp hồ sơ</t>
  </si>
  <si>
    <t>Trực tiếp</t>
  </si>
  <si>
    <t>Bưu điện</t>
  </si>
  <si>
    <t>Internet</t>
  </si>
  <si>
    <t>Nộp phí, lệ phí, chi phí khác</t>
  </si>
  <si>
    <t>3.1</t>
  </si>
  <si>
    <t>Phí</t>
  </si>
  <si>
    <t>3.2</t>
  </si>
  <si>
    <t>Lệ phí</t>
  </si>
  <si>
    <t>3.3</t>
  </si>
  <si>
    <t>Chi phí khác</t>
  </si>
  <si>
    <t>Hoạt động 1</t>
  </si>
  <si>
    <t>Hoạt động 2</t>
  </si>
  <si>
    <r>
      <rPr>
        <b/>
        <sz val="12"/>
        <color indexed="8"/>
        <rFont val="Times New Roman"/>
        <family val="1"/>
      </rPr>
      <t>Công việc khác</t>
    </r>
    <r>
      <rPr>
        <sz val="12"/>
        <color indexed="8"/>
        <rFont val="Times New Roman"/>
        <family val="1"/>
      </rPr>
      <t xml:space="preserve"> (nếu có)</t>
    </r>
  </si>
  <si>
    <t>Nhận kết quả</t>
  </si>
  <si>
    <t>Khác</t>
  </si>
  <si>
    <t>TỔNG</t>
  </si>
  <si>
    <t>II.</t>
  </si>
  <si>
    <t>CHI PHÍ  THỰC HIỆN TTHC SAU ĐƠN GIẢN HÓA HOẶC DỰ KIẾN SỬA ĐỔI, BỔ SUNG</t>
  </si>
  <si>
    <r>
      <rPr>
        <b/>
        <sz val="12"/>
        <color indexed="8"/>
        <rFont val="Times New Roman"/>
        <family val="1"/>
      </rPr>
      <t>Chuẩn bị, phục vụ việc kiểm tra, đánh giá của cơ quan có thẩm quyền</t>
    </r>
    <r>
      <rPr>
        <sz val="12"/>
        <color indexed="8"/>
        <rFont val="Times New Roman"/>
        <family val="1"/>
      </rPr>
      <t xml:space="preserve"> (nếu có)</t>
    </r>
  </si>
  <si>
    <t>III.</t>
  </si>
  <si>
    <t xml:space="preserve">SO SÁNH CHI PHÍ </t>
  </si>
  <si>
    <t>* Ghi chú: Số liệu trong Bảng tính chỉ mang tính chất minh họa.</t>
  </si>
  <si>
    <t>(Ban hành kèm theo Thông tư số 03/2022/TT-BTP ngày 10 tháng 02 năm 2022 của Bộ Tư pháp)</t>
  </si>
  <si>
    <t>Biểu mẫu 04/ĐGTĐ-SCM</t>
  </si>
  <si>
    <t xml:space="preserve">CHI PHÍ THỰC HIỆN TTHC HIỆN TẠI </t>
  </si>
  <si>
    <t>Chuẩn bị, điền đơn</t>
  </si>
  <si>
    <t>Chuẩn bị</t>
  </si>
  <si>
    <t>Chuẩn bị, khai tờ khai</t>
  </si>
  <si>
    <t>CHI PHÍ THỰC HIỆN TTHC HIỆN TẠI</t>
  </si>
  <si>
    <t xml:space="preserve">1.002600 và 1.002088 </t>
  </si>
  <si>
    <t>Giấy ủy quyền của nhà sản xuất hoặc chủ sở hữu sản phẩm ủy quyền cho tổ chức, cá nhân chịu trách nhiệm đưa sản phẩm ra thị trường được phân phối sản phẩm mỹ phẩm tại Việt Nam (áp dụng đối với mỹ phẩm sản xuất trong nước mà tổ chức, cá nhân chịu trách nhiệm đưa sản phẩm ra thị trường không phải là nhà sản xuất).</t>
  </si>
  <si>
    <t>Giấy chứng nhận lưu hành tự do (CFS), là bản chính hoặc bản sao có chứng thực hợp lệ (chỉ áp dụng với mỹ phẩm sản xuất ở nước ngoài nhập khẩu vào Việt Nam)</t>
  </si>
  <si>
    <t>chuẩn bị, in và đóng dấu</t>
  </si>
  <si>
    <t>Hợp pháp hóa lãnh sự</t>
  </si>
  <si>
    <t>Chuẩn bị, hợp pháp hóa lãnh sự. Chứng thực</t>
  </si>
  <si>
    <t xml:space="preserve">Phiếu công bố sản phẩm mỹ phẩm </t>
  </si>
  <si>
    <t>Khai mẫu đơn, in và đóng dấu</t>
  </si>
  <si>
    <t>1.3</t>
  </si>
  <si>
    <t>Giấy chứng nhận lưu hành tự do (CFS), là bản chính hoặc bản sao có chứng thực hợp lệ (chỉ áp dụng với mỹ phẩm sản xuất ở nước ngoài nhập khẩu vào Việt Nam).</t>
  </si>
  <si>
    <t>Phí hợp pháp hóa lãnh sự: 250.000</t>
  </si>
  <si>
    <t>1.4.</t>
  </si>
  <si>
    <t>Sao, chứng thực</t>
  </si>
  <si>
    <t>Phí sao y chứng thực</t>
  </si>
  <si>
    <t>chuẩn bị in, đóng dấu treo</t>
  </si>
  <si>
    <t>Không có</t>
  </si>
  <si>
    <t>CHI PHÍ  THỰC HIỆN TTHC DỰ KIẾN SỬA ĐỔI, BỔ SUNG</t>
  </si>
  <si>
    <t>1.2</t>
  </si>
  <si>
    <t>1.4</t>
  </si>
  <si>
    <t>1.5</t>
  </si>
  <si>
    <t>DỰ TÍNH CHI PHÍ TUÂN THỦ THỦ TỤC HÀNH CHÍNH</t>
  </si>
  <si>
    <t>1,3,</t>
  </si>
  <si>
    <t>Chi phí hiện tại</t>
  </si>
  <si>
    <t>Chi phí sau ĐGH</t>
  </si>
  <si>
    <t>Chi phí cắt giảm được</t>
  </si>
  <si>
    <t>Chi phí còn lại</t>
  </si>
  <si>
    <t>CHI PHÍ THỰC HIỆN TTHC DỰ KIẾN KHI BAN HÀNH MỚI</t>
  </si>
  <si>
    <t>Các tài liệu có liên quan đến nội dung bổ sung</t>
  </si>
  <si>
    <t xml:space="preserve">    TÊN THỦ TỤC HÀNH CHÍNH: Cấp Giấy chứng nhận lưu hành tự do (CFS) đối với mỹ phẩm sản xuất trong nước để xuất khẩu</t>
  </si>
  <si>
    <t>Giấy chứng nhận đầu tư hoặc giấy chứng nhận đăng ký kinh doanh, giấy chứng nhận đăng ký doanh nghiệp: 1 bản sao có đóng dấu của thương nhân</t>
  </si>
  <si>
    <t>chuẩn bị,  in và đóng dấu</t>
  </si>
  <si>
    <t>Danh mục các cơ sở sản xuất (nếu có), bao gồm tên, địa chỉ của cơ sở, các mặt hàng sản xuất để xuất khẩu: 1 bản chính.</t>
  </si>
  <si>
    <t xml:space="preserve">    TÊN THỦ TỤC HÀNH CHÍNH: Xác nhận Đơn hàng nhập khẩu mỹ phẩm dùng cho nghiên cứu, kiểm nghiệm</t>
  </si>
  <si>
    <t>Chuẩn bị, khai, đóng dấu</t>
  </si>
  <si>
    <t>Thẩm định</t>
  </si>
  <si>
    <t xml:space="preserve">BỘ Y TẾ
</t>
  </si>
  <si>
    <t>Bản sao Giấy đăng ký kinh doanh hoặc Giấy phép đầu tư</t>
  </si>
  <si>
    <t>Sơ đồ tổ chức và nhân sự của cơ sở</t>
  </si>
  <si>
    <t>Sơ đồ vị trí và thiết kế của nhà máy (bao gồm: sơ đồ mặt bằng tổng thể; sơ đồ đường đi của công nhân; sơ đồ đường đi của nguyên liệu, bao bì, bán thành phẩm, thành phẩm; sơ đồ hệ thống xử lý chất thải)</t>
  </si>
  <si>
    <t>Danh mục thiết bị hiện có của nhà máy</t>
  </si>
  <si>
    <t>1.6</t>
  </si>
  <si>
    <t>Sao y chứng thực</t>
  </si>
  <si>
    <t>Làm biên bản</t>
  </si>
  <si>
    <t>Chuẩn bị kiểm tra thực tế</t>
  </si>
  <si>
    <t>Nộp phí</t>
  </si>
  <si>
    <t>1.7</t>
  </si>
  <si>
    <t>1.8</t>
  </si>
  <si>
    <t>1.9</t>
  </si>
  <si>
    <t>1.10</t>
  </si>
  <si>
    <t xml:space="preserve">Giấy đăng ký kinh doanh hoặc giấy phép thành lập doanh nghiệp
</t>
  </si>
  <si>
    <t>Sơ đồ tổ chức và nhân sự của cơ sở (Sơ đồ tổ chức phải thể hiện rõ tên, chức danh, trình độ chuyên môn kỹ thuật của các cán bộ phụ trách các bộ phận), quá trình công tác và kinh nghiệm trong lĩnh vực được phân công của các cán bộ phụ trách các bộ phận (sản xuất, kiểm tra chất lượng, đảm bảo chất lượng, nhà kho);</t>
  </si>
  <si>
    <t xml:space="preserve">chuẩn bị </t>
  </si>
  <si>
    <t>Chương trình huấn luyện, đánh giá kết quả huấn luyện “Thực hành tốt sản xuất mỹ phẩm” tại đơn vị;</t>
  </si>
  <si>
    <t>Sơ đồ vị trí và thiết kế của nhà máy, bao gồm Sơ đồ mặt bằng tổng thể; Sơ đồ đường đi của công nhân;Sơ đồ đường đi của nguyên liệu, bao bì, bán thành phẩm, thành phẩm; Sơ đồ hệ thống xử lý chất thải</t>
  </si>
  <si>
    <t>Danh mục thiết bị hiện có của nhà máy (bao gồm thiết bị sản xuất và thiết bị kiểm tra chất lượng mỹ phẩm - Phải thể hiện được tên thiết bị, năm sản xuất, nước sản xuất và tình trạng của thiết bị);</t>
  </si>
  <si>
    <t>Danh mục các mặt hàng đang sản xuất hoặc dự kiến sản xuất (ghi rõ dạng bào chế).</t>
  </si>
  <si>
    <t>Giấy xác nhận hoặc biên bản nghiệm thu phòng cháy chữa cháy của cơ quan có thẩm quyền nơi đặt cơ sở sản xuất;</t>
  </si>
  <si>
    <t>Xin cấp</t>
  </si>
  <si>
    <t>Báo cáo các tác động đến môi trường của cơ sở sản xuất kinh doanh kèm theo hồ sơ đã thẩm định, đánh giá của cơ quan quản lý nhà nước về môi trường</t>
  </si>
  <si>
    <t>Biên bản tự thanh tra “Thực hành tốt sản xuất mỹ phẩm” (Biên bản tự thanh tra phải thể hiện rõ thời gian thanh tra, thành phần đoàn tự thanh tra, mục tiêu tự thanh tra. Kết quả tự thanh tra và các đề xuất thời gian và biện pháp khắc phục các tồn tại).</t>
  </si>
  <si>
    <t>phí sao y chứng thực</t>
  </si>
  <si>
    <t>Đơn đề nghị cấp Giấy chứng nhận đủ điều kiện sản xuất mỹ phẩm theo mẫu số 02 quy định tại Phụ lục ban hành kèm theo Nghị định số 93/2016/NĐ-CP ngày 01/7/2016 của Chính phủ quy định về điều kiện sản xuất mỹ phẩm;</t>
  </si>
  <si>
    <t>Danh mục thiết bị hiện có của cơ sở sản xuất</t>
  </si>
  <si>
    <t>Sơ đồ mặt bằng và thiết kế của cơ sở sản xuất;</t>
  </si>
  <si>
    <t xml:space="preserve">    TÊN THỦ TỤC HÀNH CHÍNH:Cấp lại Giấy chứng nhận đủ điều kiện sản xuất mỹ phẩm</t>
  </si>
  <si>
    <t>Đơn đề nghị cấp lại Giấy chứng nhận đủ điều kiện sản xuất mỹ phẩm theo mẫu số 03 quy định tại Phụ lục ban hành kèm theo Nghị định số 93/2016/NĐ-CP ngày 01/7/2016 của Chính phủ quy định về điều kiện sản xuất mỹ phẩm</t>
  </si>
  <si>
    <t>Bản gốc Giấy chứng nhận đủ điều kiện sản xuất mỹ phẩm (nếu có)</t>
  </si>
  <si>
    <t xml:space="preserve">Các giấy tờ chứng minh sự thay đổi
</t>
  </si>
  <si>
    <t>Chi phí sao y chứng thực</t>
  </si>
  <si>
    <t>Báo cáo khắc phục các tồn tại trong biên bản kiểm tra lần trước</t>
  </si>
  <si>
    <t>Báo cáo tự thanh tra và đánh giá của cơ sở trong đợt gần nhất (trong vòng 03 tháng) về triển khai CGMP</t>
  </si>
  <si>
    <t xml:space="preserve">    TÊN THỦ TỤC HÀNH CHÍNH: Đánh giá duy trì CGMP-ASEAN</t>
  </si>
  <si>
    <t xml:space="preserve">nộp phí </t>
  </si>
  <si>
    <t xml:space="preserve">Văn bản đề nghị thu hồi mỹ phẩm </t>
  </si>
  <si>
    <t xml:space="preserve">Báo cáo đánh giá xác định mức độ vi phạm của mỹ phẩm </t>
  </si>
  <si>
    <t>Chuẩn bị, in đóng dấu</t>
  </si>
  <si>
    <t>BIỂU MẪU TÍNH CHI PHÍ TUÂN THỦ THỦ TỤC HÀNH CHÍNH</t>
  </si>
  <si>
    <t xml:space="preserve">BIỂU MẪU TÍNH CHI PHÍ TUÂN THỦ THỦ TỤC HÀNH CHÍNH </t>
  </si>
  <si>
    <r>
      <t xml:space="preserve">Thời gian thực hiện </t>
    </r>
    <r>
      <rPr>
        <sz val="13"/>
        <color indexed="8"/>
        <rFont val="Times New Roman"/>
        <family val="1"/>
      </rPr>
      <t>(giờ)</t>
    </r>
  </si>
  <si>
    <r>
      <rPr>
        <b/>
        <sz val="13"/>
        <color indexed="8"/>
        <rFont val="Times New Roman"/>
        <family val="1"/>
      </rPr>
      <t>Mức TNBQ/ 01 giờ làm việc</t>
    </r>
    <r>
      <rPr>
        <sz val="13"/>
        <color indexed="8"/>
        <rFont val="Times New Roman"/>
        <family val="1"/>
      </rPr>
      <t xml:space="preserve"> (đồng)</t>
    </r>
  </si>
  <si>
    <r>
      <t xml:space="preserve">Mức chi phí thuê tư vấn, dịch vụ </t>
    </r>
    <r>
      <rPr>
        <sz val="13"/>
        <color indexed="8"/>
        <rFont val="Times New Roman"/>
        <family val="1"/>
      </rPr>
      <t>(đồng)</t>
    </r>
  </si>
  <si>
    <r>
      <t xml:space="preserve">Mức phí, lệ phí, chi phí khác </t>
    </r>
    <r>
      <rPr>
        <sz val="13"/>
        <color indexed="8"/>
        <rFont val="Times New Roman"/>
        <family val="1"/>
      </rPr>
      <t>(đồng)</t>
    </r>
  </si>
  <si>
    <r>
      <t xml:space="preserve">Chi phí thực hiện TTHC </t>
    </r>
    <r>
      <rPr>
        <sz val="13"/>
        <color indexed="8"/>
        <rFont val="Times New Roman"/>
        <family val="1"/>
      </rPr>
      <t>(đồng)</t>
    </r>
  </si>
  <si>
    <r>
      <t xml:space="preserve">Tổng chi phí thực hiện TTHC/
01 năm </t>
    </r>
    <r>
      <rPr>
        <sz val="13"/>
        <color indexed="8"/>
        <rFont val="Times New Roman"/>
        <family val="1"/>
      </rPr>
      <t>(đồng)</t>
    </r>
  </si>
  <si>
    <r>
      <rPr>
        <b/>
        <sz val="13"/>
        <color indexed="8"/>
        <rFont val="Times New Roman"/>
        <family val="1"/>
      </rPr>
      <t>Chuẩn bị, phục vụ việc kiểm tra, đánh giá c ủa cơ quan có thẩm quyền</t>
    </r>
    <r>
      <rPr>
        <sz val="13"/>
        <color indexed="8"/>
        <rFont val="Times New Roman"/>
        <family val="1"/>
      </rPr>
      <t xml:space="preserve"> (nếu có)</t>
    </r>
  </si>
  <si>
    <r>
      <rPr>
        <b/>
        <sz val="13"/>
        <color indexed="8"/>
        <rFont val="Times New Roman"/>
        <family val="1"/>
      </rPr>
      <t>Công việc khác</t>
    </r>
    <r>
      <rPr>
        <sz val="13"/>
        <color indexed="8"/>
        <rFont val="Times New Roman"/>
        <family val="1"/>
      </rPr>
      <t xml:space="preserve"> (nếu có)</t>
    </r>
  </si>
  <si>
    <r>
      <rPr>
        <b/>
        <sz val="13"/>
        <color indexed="8"/>
        <rFont val="Times New Roman"/>
        <family val="1"/>
      </rPr>
      <t>Chuẩn bị, phục vụ việc kiểm tra, đánh giá của cơ quan có thẩm quyền</t>
    </r>
    <r>
      <rPr>
        <sz val="13"/>
        <color indexed="8"/>
        <rFont val="Times New Roman"/>
        <family val="1"/>
      </rPr>
      <t xml:space="preserve"> (nếu có)</t>
    </r>
  </si>
  <si>
    <t>Báo cáo những thay đổi của cơ sở trong 03 năm triển khai đáp ứng đủ điều kiện sản xuất mỹ phẩm</t>
  </si>
  <si>
    <t>Báo cáo hoạt động của cơ sở trong 03 năm qua</t>
  </si>
  <si>
    <t>Báo cáo tóm tắt về huấn luyện, đào tạo của cơ sở trong 03 năm qua</t>
  </si>
  <si>
    <t xml:space="preserve">    TÊN THỦ TỤC HÀNH CHÍNH: Đánh giá duy trì đáp ứng đủ điều kiện sản xuất mỹ phẩm</t>
  </si>
  <si>
    <t>Báo cáo tự thanh tra và đánh giá của cơ sở trong đợt gần nhất (trong vòng 03 tháng) về triển khai việc đáp ứng đủ điều kiện sản xuất mỹ phẩm</t>
  </si>
  <si>
    <t xml:space="preserve">    TÊN THỦ TỤC HÀNH CHÍNH: Cấp Giấy chứng nhận cơ sở đủ điều kiện sản xuất mỹ phẩm</t>
  </si>
  <si>
    <t xml:space="preserve">    TÊN THỦ TỤC HÀNH CHÍNH: Điều chỉnh Giấy chứng nhận cơ sở đủ điều kiện sản xuất mỹ phẩm</t>
  </si>
  <si>
    <t xml:space="preserve">    TÊN THỦ TỤC HÀNH CHÍNH: Thu hồi Giấy chứng nhận cơ sở đủ điều kiện sản xuất mỹ phẩm trong trường hợp tự nguyện</t>
  </si>
  <si>
    <t xml:space="preserve">Đơn đăng ký đánh giá duy trì việc đáp ứng đủ điều kiện sản xuất mỹ phẩm theo mẫu tại Phụ lục ban hành kèm theo Nghị định </t>
  </si>
  <si>
    <t xml:space="preserve">Đơn hàng nhập khẩu mỹ phẩm dùng cho nghiên cứu, kiểm nghiệm theo mẫu tại Phụ lục ban hành kèm theo Nghị định </t>
  </si>
  <si>
    <t>bản sao Giấy chứng nhận đăng ký doanh nghiệp hoặc Giấy chứng nhận thành lập đơn vị (đối với cơ sở nghiên cứu) tới UBND cấp tỉnh nơi đặt trụ sở chính của đơn vị</t>
  </si>
  <si>
    <t>Phiếu công bố sản phẩm mỹ phẩm</t>
  </si>
  <si>
    <t xml:space="preserve">Giấy ủy quyền của nhà sản xuất hoặc chủ sở hữu sản phẩm ủy quyền cho tổ chức, cá nhân chịu trách nhiệm đưa sản phẩm ra thị trường được bán sản phẩm mỹ phẩm tại Việt Nam theo mẫu tại Phụ lục ban hành kèm theo Nghị định, là bản chính hoặc bản sao có chứng thực hợp lệ. Trường hợp mỹ phẩm sản xuất ở nước ngoài, Giấy ủy quyền phải được chứng thực chữ ký.
Quy định này không áp dụng đối với mỹ phẩm sản xuất trong nước mà tổ chức, cá nhân chịu trách nhiệm đưa sản phẩm ra thị trường là nhà sản xuất.
Trường hợp chủ sở hữu sản phẩm mỹ phẩm không phải là nhà sản xuất, Giấy ủy quyền của chủ sở hữu sản phẩm phải kèm theo tài liệu chứng minh vai trò là chủ sở hữu của Công ty ủy quyền (Giấy chứng nhận đăng ký nhãn hiệu hàng hóa hoặc tài liệu của nhà sản xuất xác nhận về vai trò của Công ty ủy quyền là chủ sở hữu sản phẩm mỹ phẩm).
Đối với mỹ phẩm sản xuất trong nước: Trường hợp tổ chức, cá nhân chịu trách nhiệm đưa sản phẩm ra thị trường là chủ sở hữu sản phẩm nhưng không phải là nhà sản xuất thì có thể thay thế Giấy ủy quyền trong hồ sơ công bố bằng văn bản thỏa thuận giữa chủ sở hữu sản phẩm và nhà sản xuất. Nội dung văn bản thỏa thuận phải có đầy đủ các thông tin quy định tại điểm a, b, đ khoản 1 Điều 10 Nghị định này.
</t>
  </si>
  <si>
    <t>Nhãn sản phẩm đối với sản phẩm chưa phân loại theo quy định tại Điều 8 Nghị định này :
a) Đối với mỹ phẩm sản xuất ở nước ngoài nhập khẩu vào Việt Nam: Là nhãn gốc.
b) Đối với mỹ phẩm sản xuất trong nước: Là mẫu nhãn dự kiến lưu hành tại Việt Nam.</t>
  </si>
  <si>
    <t xml:space="preserve">    TÊN THỦ TỤC HÀNH CHÍNH: Thay đổi, bổ sung nội dung đã công bố sản phẩm mỹ phẩm</t>
  </si>
  <si>
    <t xml:space="preserve">Đơn đề nghị đề nghị thay đổi, bổ sung theo mẫu tại Phụ lục ban hành kèm theo Nghị định  </t>
  </si>
  <si>
    <t xml:space="preserve">    TÊN THỦ TỤC HÀNH CHÍNH: Cấp Phiếu công bố sản phẩm mỹ phẩm sản xuất trong nước / nhập khẩu</t>
  </si>
  <si>
    <t>Giấy chứng nhận Thực hành tốt sản xuất mỹ phẩm của cơ sở sản xuất nước ngoài (trừ các nước đã tham gia ký kết Hiệp định hòa hợp mỹ phẩm ASEAN và các điều ước quốc tế khác mà Việt Nam đã tham gia ký kết) hoặc Giấy chứng nhận đủ điều kiện sản xuất mỹ phẩm đối với cơ sở sản xuất trong nước.</t>
  </si>
  <si>
    <t>Phiếu công bố sản phẩm mỹ phẩm: 1 bản sao có đóng dấu của thương nhân</t>
  </si>
  <si>
    <t xml:space="preserve">    TÊN THỦ TỤC HÀNH CHÍNH: Thu hồi mỹ phẩm trong trường hợp tự nguyện</t>
  </si>
  <si>
    <t xml:space="preserve">    TÊN THỦ TỤC HÀNH CHÍNH: Cấp Giấy chứng nhận cơ sở đáp ứng nguyên tắc, tiêu chuẩn Thực hành tốt sản xuất mỹ phẩm của Hiệp hội các nước Đông Nam Á (CGMP-ASEAN)</t>
  </si>
  <si>
    <t>Biên bản tự thanh tra "Thực hành tốt sản xuất mỹ phẩm"</t>
  </si>
  <si>
    <t>CHI PHÍ  THỰC HIỆN TTHC DỰ KIẾN SỬA ĐỔI, BỔ SUNG: Thủ tục Đánh giá và cấp Giấy chứng nhận cơ sở đủ điều kiện sản xuất mỹ phẩm</t>
  </si>
  <si>
    <t>Văn bản đề nghị cấp CFS nêu rõ tên hàng, mã HS của hàng hóa, số chứng nhận tiêu chuẩn sản phẩm hoặc số đăng ký, số hiệu tiêu chuẩn (nếu có; trường hợp không có, có thể thay thế bằng Phiếu công bố sản phẩm mỹ phẩm), thành phần hàm lượng hợp chất (nếu có), nước nhập khẩu hàng hóa: 1 bản chính, thể hiện bằng tiếng Việt và tiếng Anh.</t>
  </si>
  <si>
    <t xml:space="preserve">Đơn đăng ký kiểm tra “Thực hành tốt sản xuất mỹ phẩm” theo mẫu tại Phụ lục ban hành kèm theo Nghị định  </t>
  </si>
  <si>
    <t xml:space="preserve">CHI PHÍ  THỰC HIỆN TTHC DỰ KIẾN SỬA ĐỔI, BỔ SUNG: Thủ tục Đánh giá và cấp Giấy chứng nhận CGMP-ASEAN </t>
  </si>
  <si>
    <t>Đơn đăng ký kiểm tra “Thực hành tốt sản xuất mỹ phẩm"</t>
  </si>
  <si>
    <t xml:space="preserve">Đơn đăng ký kiểm tra cơ sở đủ điều kiện sản xuất mỹ phẩm theo mẫu tại Phụ lục ban hành kèm theo Nghị định  </t>
  </si>
  <si>
    <t>Đơn đề nghị cấp lại Giấy chứng nhận theo mẫu quy định tại Phụ lục ban hành kèm theo Nghị định</t>
  </si>
  <si>
    <t xml:space="preserve">Đơn đề nghị điều chỉnh Giấy chứng nhận đủ điều kiện sản xuất mỹ phẩm theo mẫu tại Phụ lục ban hành kèm theo Nghị định   </t>
  </si>
  <si>
    <t xml:space="preserve">Đơn đề nghị thu hồi Giấy chứng nhận cơ sở đủ điều kiện sản xuất mỹ phẩm trong trường hợp tự nguyện theo mẫu tại Phụ lục ban hành kèm theo Nghị định  </t>
  </si>
  <si>
    <t xml:space="preserve">Đơn đăng ký tái kiểm tra “Thực hành tốt sản xuất mỹ phẩm” theo mẫu tại Phụ lục ban hành kèm theo Nghị định  </t>
  </si>
  <si>
    <t>Báo cáo những thay đổi của cơ sở trong 03 năm triển khai “Thực hành tốt sản xuất mỹ phẩm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</si>
</sst>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Red]0.0"/>
    <numFmt numFmtId="166" formatCode="0.0%"/>
  </numFmts>
  <fonts count="27" x14ac:knownFonts="1">
    <font>
      <sz val="11"/>
      <color theme="1"/>
      <name val="Calibri"/>
      <family val="2"/>
      <scheme val="minor"/>
    </font>
    <font>
      <sz val="10"/>
      <color theme="1"/>
      <name val="Tahoma"/>
      <family val="2"/>
    </font>
    <font>
      <b/>
      <sz val="13"/>
      <color theme="1"/>
      <name val="Times New Roman"/>
      <family val="1"/>
    </font>
    <font>
      <b/>
      <sz val="12"/>
      <color theme="1"/>
      <name val="Times New Roman"/>
      <family val="1"/>
    </font>
    <font>
      <b/>
      <i/>
      <sz val="13"/>
      <color theme="1"/>
      <name val="Times New Roman"/>
      <family val="1"/>
    </font>
    <font>
      <b/>
      <sz val="12"/>
      <color indexed="8"/>
      <name val="Times New Roman"/>
      <family val="1"/>
    </font>
    <font>
      <sz val="14"/>
      <color rgb="FF000000"/>
      <name val="Times New Roman"/>
      <family val="1"/>
    </font>
    <font>
      <sz val="12"/>
      <color theme="1"/>
      <name val="Times New Roman"/>
      <family val="1"/>
    </font>
    <font>
      <sz val="12"/>
      <color indexed="8"/>
      <name val="Times New Roman"/>
      <family val="1"/>
    </font>
    <font>
      <b/>
      <sz val="12"/>
      <name val="Times New Roman"/>
      <family val="1"/>
    </font>
    <font>
      <sz val="12"/>
      <name val="Times New Roman"/>
      <family val="1"/>
    </font>
    <font>
      <sz val="12"/>
      <color rgb="FFFF0000"/>
      <name val="Times New Roman"/>
      <family val="1"/>
    </font>
    <font>
      <sz val="12"/>
      <color theme="0"/>
      <name val="Times New Roman"/>
      <family val="1"/>
    </font>
    <font>
      <i/>
      <sz val="14"/>
      <color rgb="FF000000"/>
      <name val="Times New Roman"/>
      <family val="1"/>
    </font>
    <font>
      <i/>
      <sz val="14"/>
      <color theme="1"/>
      <name val="Times New Roman"/>
      <family val="1"/>
    </font>
    <font>
      <b/>
      <sz val="12"/>
      <color theme="0"/>
      <name val="Times New Roman"/>
      <family val="1"/>
    </font>
    <font>
      <b/>
      <sz val="14"/>
      <color indexed="8"/>
      <name val="Times New Roman"/>
      <family val="1"/>
    </font>
    <font>
      <b/>
      <sz val="13"/>
      <color indexed="8"/>
      <name val="Times New Roman"/>
      <family val="1"/>
    </font>
    <font>
      <b/>
      <sz val="14"/>
      <color theme="1"/>
      <name val="Times New Roman"/>
      <family val="1"/>
    </font>
    <font>
      <b/>
      <sz val="16"/>
      <color theme="1"/>
      <name val="Times New Roman"/>
      <family val="1"/>
    </font>
    <font>
      <b/>
      <sz val="13"/>
      <name val="Times New Roman"/>
      <family val="1"/>
    </font>
    <font>
      <sz val="13"/>
      <color indexed="8"/>
      <name val="Times New Roman"/>
      <family val="1"/>
    </font>
    <font>
      <sz val="13"/>
      <name val="Times New Roman"/>
      <family val="1"/>
    </font>
    <font>
      <sz val="14"/>
      <color theme="1"/>
      <name val="Tahoma"/>
      <family val="2"/>
    </font>
    <font>
      <b/>
      <i/>
      <sz val="14"/>
      <color theme="1"/>
      <name val="Times New Roman"/>
      <family val="1"/>
    </font>
    <font>
      <sz val="13"/>
      <color theme="1"/>
      <name val="Times New Roman"/>
      <family val="1"/>
    </font>
    <font>
      <sz val="14"/>
      <color theme="1"/>
      <name val="Times New Roman"/>
      <family val="1"/>
    </font>
  </fonts>
  <fills count="2">
    <fill>
      <patternFill patternType="none"/>
    </fill>
    <fill>
      <patternFill patternType="gray125"/>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bottom/>
      <diagonal/>
    </border>
  </borders>
  <cellStyleXfs count="1">
    <xf numFmtId="0" fontId="0" fillId="0" borderId="0"/>
  </cellStyleXfs>
  <cellXfs count="276">
    <xf numFmtId="0" fontId="0" fillId="0" borderId="0" xfId="0"/>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protection locked="0"/>
    </xf>
    <xf numFmtId="0" fontId="1" fillId="0" borderId="0" xfId="0" applyFont="1" applyFill="1" applyAlignment="1">
      <alignment vertical="center"/>
    </xf>
    <xf numFmtId="0" fontId="3" fillId="0" borderId="0" xfId="0" applyFont="1" applyFill="1" applyAlignment="1" applyProtection="1">
      <alignment horizontal="center"/>
      <protection locked="0"/>
    </xf>
    <xf numFmtId="164" fontId="1" fillId="0" borderId="0" xfId="0" applyNumberFormat="1" applyFont="1" applyFill="1" applyAlignment="1" applyProtection="1">
      <alignment vertical="center"/>
      <protection locked="0"/>
    </xf>
    <xf numFmtId="3" fontId="1" fillId="0" borderId="0" xfId="0" applyNumberFormat="1" applyFont="1" applyFill="1" applyAlignment="1" applyProtection="1">
      <alignment vertical="center"/>
      <protection locked="0"/>
    </xf>
    <xf numFmtId="0" fontId="4" fillId="0" borderId="0" xfId="0" applyFont="1" applyAlignment="1" applyProtection="1">
      <alignment vertical="top" wrapText="1"/>
      <protection locked="0"/>
    </xf>
    <xf numFmtId="0" fontId="5" fillId="0" borderId="0" xfId="0" applyFont="1" applyFill="1" applyAlignment="1" applyProtection="1">
      <alignment horizontal="center" vertical="center"/>
      <protection locked="0"/>
    </xf>
    <xf numFmtId="0" fontId="6" fillId="0" borderId="2" xfId="0" applyFont="1" applyBorder="1" applyAlignment="1">
      <alignment horizontal="center" vertical="center"/>
    </xf>
    <xf numFmtId="0" fontId="7" fillId="0" borderId="0" xfId="0" applyFont="1" applyFill="1" applyAlignment="1">
      <alignment vertical="center"/>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165" fontId="5" fillId="0" borderId="0" xfId="0" applyNumberFormat="1" applyFont="1" applyFill="1" applyBorder="1" applyAlignment="1" applyProtection="1">
      <alignment horizontal="right" vertical="center" wrapText="1"/>
      <protection locked="0"/>
    </xf>
    <xf numFmtId="3" fontId="5" fillId="0" borderId="0" xfId="0" applyNumberFormat="1" applyFont="1" applyFill="1" applyBorder="1" applyAlignment="1" applyProtection="1">
      <alignment horizontal="right" vertical="center" wrapText="1"/>
      <protection locked="0"/>
    </xf>
    <xf numFmtId="3" fontId="5" fillId="0" borderId="0" xfId="0" quotePrefix="1"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8" fillId="0" borderId="0" xfId="0" applyFont="1" applyFill="1" applyProtection="1">
      <protection locked="0"/>
    </xf>
    <xf numFmtId="0" fontId="8" fillId="0" borderId="0" xfId="0" applyFont="1" applyFill="1"/>
    <xf numFmtId="0" fontId="11" fillId="0" borderId="0" xfId="0" applyFont="1" applyFill="1" applyProtection="1">
      <protection locked="0"/>
    </xf>
    <xf numFmtId="0" fontId="12" fillId="0" borderId="0" xfId="0" applyFont="1" applyFill="1" applyProtection="1"/>
    <xf numFmtId="3" fontId="12" fillId="0" borderId="0" xfId="0" applyNumberFormat="1" applyFont="1" applyFill="1" applyProtection="1"/>
    <xf numFmtId="166" fontId="12" fillId="0" borderId="0" xfId="0" applyNumberFormat="1" applyFont="1" applyFill="1" applyProtection="1"/>
    <xf numFmtId="0" fontId="5" fillId="0" borderId="0" xfId="0" applyFont="1" applyFill="1" applyProtection="1">
      <protection locked="0"/>
    </xf>
    <xf numFmtId="0" fontId="7" fillId="0" borderId="0" xfId="0" applyFont="1" applyFill="1" applyProtection="1">
      <protection locked="0"/>
    </xf>
    <xf numFmtId="0" fontId="3" fillId="0" borderId="0" xfId="0" applyFont="1" applyFill="1" applyAlignment="1" applyProtection="1">
      <alignment vertical="center"/>
      <protection locked="0"/>
    </xf>
    <xf numFmtId="3" fontId="3" fillId="0" borderId="0" xfId="0" applyNumberFormat="1" applyFont="1" applyFill="1" applyAlignment="1" applyProtection="1">
      <alignment vertical="center"/>
      <protection locked="0"/>
    </xf>
    <xf numFmtId="0" fontId="6" fillId="0" borderId="2" xfId="0" quotePrefix="1" applyFont="1" applyBorder="1" applyAlignment="1">
      <alignment horizontal="center" vertical="center"/>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8" fillId="0" borderId="2" xfId="0" applyFont="1" applyBorder="1" applyAlignment="1" applyProtection="1">
      <alignment vertical="center" wrapText="1"/>
      <protection locked="0"/>
    </xf>
    <xf numFmtId="0" fontId="5" fillId="0" borderId="7" xfId="0" quotePrefix="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165" fontId="8" fillId="0" borderId="2" xfId="0" applyNumberFormat="1" applyFont="1" applyBorder="1" applyAlignment="1" applyProtection="1">
      <alignment horizontal="right" vertical="center" wrapText="1"/>
      <protection locked="0"/>
    </xf>
    <xf numFmtId="3" fontId="7" fillId="0" borderId="2" xfId="0" applyNumberFormat="1" applyFont="1" applyBorder="1" applyAlignment="1" applyProtection="1">
      <alignment vertical="center"/>
      <protection locked="0"/>
    </xf>
    <xf numFmtId="3" fontId="8" fillId="0" borderId="2" xfId="0" applyNumberFormat="1" applyFont="1" applyBorder="1" applyAlignment="1" applyProtection="1">
      <alignment horizontal="right" vertical="center" wrapText="1"/>
      <protection locked="0"/>
    </xf>
    <xf numFmtId="3" fontId="8" fillId="0" borderId="2" xfId="0" applyNumberFormat="1" applyFont="1" applyBorder="1" applyAlignment="1">
      <alignment horizontal="right" vertical="center" wrapText="1"/>
    </xf>
    <xf numFmtId="3" fontId="8" fillId="0" borderId="8" xfId="0" applyNumberFormat="1" applyFont="1" applyBorder="1" applyAlignment="1" applyProtection="1">
      <alignment horizontal="left" vertical="center" wrapText="1"/>
      <protection locked="0"/>
    </xf>
    <xf numFmtId="0" fontId="8" fillId="0" borderId="7" xfId="0" applyFont="1" applyBorder="1" applyAlignment="1" applyProtection="1">
      <alignment horizontal="center" vertical="center" wrapText="1"/>
      <protection locked="0"/>
    </xf>
    <xf numFmtId="165" fontId="10" fillId="0" borderId="2" xfId="0" applyNumberFormat="1" applyFont="1" applyBorder="1" applyAlignment="1" applyProtection="1">
      <alignment horizontal="right" vertical="center" wrapText="1"/>
      <protection locked="0" hidden="1"/>
    </xf>
    <xf numFmtId="0" fontId="8" fillId="0" borderId="2" xfId="0" applyFont="1" applyBorder="1" applyAlignment="1" applyProtection="1">
      <alignment horizontal="center" vertical="center" wrapText="1"/>
      <protection locked="0"/>
    </xf>
    <xf numFmtId="0" fontId="8" fillId="0" borderId="7" xfId="0" quotePrefix="1"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165"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quotePrefix="1" applyNumberFormat="1" applyFont="1" applyBorder="1" applyAlignment="1" applyProtection="1">
      <alignment horizontal="right" vertical="center" wrapText="1"/>
      <protection locked="0"/>
    </xf>
    <xf numFmtId="3" fontId="5" fillId="0" borderId="12" xfId="0" applyNumberFormat="1" applyFont="1" applyBorder="1" applyAlignment="1">
      <alignment horizontal="right" vertical="center" wrapText="1"/>
    </xf>
    <xf numFmtId="3" fontId="5" fillId="0" borderId="13" xfId="0" applyNumberFormat="1" applyFont="1" applyBorder="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lignment vertical="center"/>
    </xf>
    <xf numFmtId="0" fontId="3" fillId="0" borderId="0" xfId="0" applyFont="1" applyAlignment="1" applyProtection="1">
      <alignment horizontal="center"/>
      <protection locked="0"/>
    </xf>
    <xf numFmtId="164" fontId="1" fillId="0" borderId="0" xfId="0" applyNumberFormat="1" applyFont="1" applyAlignment="1" applyProtection="1">
      <alignment vertical="center"/>
      <protection locked="0"/>
    </xf>
    <xf numFmtId="3" fontId="1" fillId="0" borderId="0" xfId="0" applyNumberFormat="1"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0" xfId="0" applyFont="1" applyAlignment="1">
      <alignment vertical="center"/>
    </xf>
    <xf numFmtId="0" fontId="8"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164" fontId="5" fillId="0" borderId="4" xfId="0" applyNumberFormat="1" applyFont="1" applyBorder="1" applyAlignment="1">
      <alignment horizontal="center" vertical="center" wrapText="1"/>
    </xf>
    <xf numFmtId="164" fontId="5" fillId="0" borderId="6" xfId="0" applyNumberFormat="1"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0" applyNumberFormat="1" applyFont="1" applyAlignment="1" applyProtection="1">
      <alignment horizontal="right" vertical="center" wrapText="1"/>
      <protection locked="0"/>
    </xf>
    <xf numFmtId="3" fontId="5" fillId="0" borderId="0" xfId="0" applyNumberFormat="1" applyFont="1" applyAlignment="1" applyProtection="1">
      <alignment horizontal="right" vertical="center" wrapText="1"/>
      <protection locked="0"/>
    </xf>
    <xf numFmtId="3" fontId="5" fillId="0" borderId="0" xfId="0" quotePrefix="1" applyNumberFormat="1" applyFont="1" applyAlignment="1" applyProtection="1">
      <alignment horizontal="right"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164" fontId="7"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0" fontId="8"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165" fontId="5" fillId="0" borderId="0" xfId="0" applyNumberFormat="1" applyFont="1" applyBorder="1" applyAlignment="1" applyProtection="1">
      <alignment horizontal="right" vertical="center" wrapText="1"/>
      <protection locked="0"/>
    </xf>
    <xf numFmtId="3" fontId="5" fillId="0" borderId="0" xfId="0" applyNumberFormat="1" applyFont="1" applyBorder="1" applyAlignment="1" applyProtection="1">
      <alignment horizontal="right" vertical="center" wrapText="1"/>
      <protection locked="0"/>
    </xf>
    <xf numFmtId="3" fontId="5" fillId="0" borderId="0" xfId="0" quotePrefix="1" applyNumberFormat="1" applyFont="1" applyBorder="1" applyAlignment="1" applyProtection="1">
      <alignment horizontal="right" vertical="center" wrapText="1"/>
      <protection locked="0"/>
    </xf>
    <xf numFmtId="3" fontId="5" fillId="0" borderId="0" xfId="0" applyNumberFormat="1" applyFont="1" applyBorder="1" applyAlignment="1">
      <alignment horizontal="right" vertical="center" wrapText="1"/>
    </xf>
    <xf numFmtId="0" fontId="15" fillId="0" borderId="0" xfId="0" applyFont="1" applyAlignment="1" applyProtection="1">
      <alignment horizontal="center" vertical="center" wrapText="1"/>
      <protection locked="0"/>
    </xf>
    <xf numFmtId="3" fontId="7" fillId="0" borderId="0" xfId="0" applyNumberFormat="1" applyFont="1" applyAlignment="1">
      <alignment vertical="center"/>
    </xf>
    <xf numFmtId="0" fontId="8" fillId="0" borderId="0" xfId="0" applyFont="1" applyProtection="1">
      <protection locked="0"/>
    </xf>
    <xf numFmtId="0" fontId="8" fillId="0" borderId="0" xfId="0" applyFont="1"/>
    <xf numFmtId="0" fontId="11" fillId="0" borderId="0" xfId="0" applyFont="1" applyProtection="1">
      <protection locked="0"/>
    </xf>
    <xf numFmtId="0" fontId="12" fillId="0" borderId="0" xfId="0" applyFont="1"/>
    <xf numFmtId="3" fontId="12" fillId="0" borderId="0" xfId="0" applyNumberFormat="1" applyFont="1"/>
    <xf numFmtId="166" fontId="12" fillId="0" borderId="0" xfId="0" applyNumberFormat="1" applyFont="1"/>
    <xf numFmtId="0" fontId="5" fillId="0" borderId="0" xfId="0" applyFont="1" applyProtection="1">
      <protection locked="0"/>
    </xf>
    <xf numFmtId="0" fontId="7" fillId="0" borderId="0" xfId="0" applyFont="1" applyProtection="1">
      <protection locked="0"/>
    </xf>
    <xf numFmtId="0" fontId="3" fillId="0" borderId="0" xfId="0" applyFont="1" applyAlignment="1" applyProtection="1">
      <alignment vertical="center"/>
      <protection locked="0"/>
    </xf>
    <xf numFmtId="3" fontId="3" fillId="0" borderId="0" xfId="0" applyNumberFormat="1" applyFont="1" applyAlignment="1" applyProtection="1">
      <alignment vertical="center"/>
      <protection locked="0"/>
    </xf>
    <xf numFmtId="0" fontId="8" fillId="0" borderId="16" xfId="0" applyFont="1" applyBorder="1" applyAlignment="1" applyProtection="1">
      <alignment vertical="center" wrapText="1"/>
      <protection locked="0"/>
    </xf>
    <xf numFmtId="3" fontId="8" fillId="0" borderId="15" xfId="0" applyNumberFormat="1" applyFont="1" applyBorder="1" applyAlignment="1" applyProtection="1">
      <alignment vertical="center" wrapText="1"/>
      <protection locked="0"/>
    </xf>
    <xf numFmtId="3" fontId="8" fillId="0" borderId="16" xfId="0" applyNumberFormat="1" applyFont="1" applyBorder="1" applyAlignment="1" applyProtection="1">
      <alignment vertical="center" wrapText="1"/>
      <protection locked="0"/>
    </xf>
    <xf numFmtId="0" fontId="8" fillId="0" borderId="18" xfId="0" applyFont="1" applyBorder="1" applyProtection="1">
      <protection locked="0"/>
    </xf>
    <xf numFmtId="3" fontId="8" fillId="0" borderId="12" xfId="0" applyNumberFormat="1" applyFont="1" applyBorder="1" applyAlignment="1" applyProtection="1">
      <alignment horizontal="right" vertical="center" wrapText="1"/>
      <protection locked="0"/>
    </xf>
    <xf numFmtId="0" fontId="7" fillId="0" borderId="19" xfId="0" applyFont="1" applyBorder="1" applyAlignment="1">
      <alignment vertical="center"/>
    </xf>
    <xf numFmtId="0" fontId="8" fillId="0" borderId="17"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1" fillId="0" borderId="0" xfId="0" applyFont="1" applyBorder="1" applyAlignment="1">
      <alignment vertical="center"/>
    </xf>
    <xf numFmtId="0" fontId="9" fillId="0" borderId="20" xfId="0" applyFont="1" applyBorder="1" applyAlignment="1" applyProtection="1">
      <alignment horizontal="center" vertical="center" wrapText="1"/>
      <protection locked="0"/>
    </xf>
    <xf numFmtId="0" fontId="5" fillId="0" borderId="21" xfId="0" quotePrefix="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1" xfId="0" quotePrefix="1"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5" fillId="0" borderId="7" xfId="0" applyFont="1" applyBorder="1" applyAlignment="1" applyProtection="1">
      <alignment vertical="center" wrapText="1"/>
      <protection locked="0"/>
    </xf>
    <xf numFmtId="0" fontId="8" fillId="0" borderId="7" xfId="0" applyFont="1" applyFill="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7" fillId="0" borderId="24" xfId="0" applyFont="1" applyBorder="1" applyAlignment="1">
      <alignment vertical="center"/>
    </xf>
    <xf numFmtId="3" fontId="8" fillId="0" borderId="25" xfId="0" applyNumberFormat="1" applyFont="1" applyBorder="1" applyAlignment="1" applyProtection="1">
      <alignment vertical="center" wrapText="1"/>
      <protection locked="0"/>
    </xf>
    <xf numFmtId="0" fontId="20" fillId="0" borderId="3" xfId="0" applyNumberFormat="1" applyFont="1" applyFill="1" applyBorder="1" applyAlignment="1" applyProtection="1">
      <alignment horizontal="center" vertical="center" wrapText="1"/>
      <protection locked="0"/>
    </xf>
    <xf numFmtId="0" fontId="20" fillId="0" borderId="4" xfId="0" applyNumberFormat="1" applyFont="1" applyFill="1" applyBorder="1" applyAlignment="1" applyProtection="1">
      <alignment horizontal="center" vertical="center" wrapText="1"/>
      <protection locked="0"/>
    </xf>
    <xf numFmtId="164" fontId="17" fillId="0" borderId="4" xfId="0" applyNumberFormat="1" applyFont="1" applyFill="1" applyBorder="1" applyAlignment="1" applyProtection="1">
      <alignment horizontal="center" vertical="center" wrapText="1"/>
      <protection locked="0"/>
    </xf>
    <xf numFmtId="3" fontId="21" fillId="0" borderId="4" xfId="0" applyNumberFormat="1" applyFont="1" applyFill="1" applyBorder="1" applyAlignment="1" applyProtection="1">
      <alignment horizontal="center" vertical="center" wrapText="1"/>
      <protection locked="0"/>
    </xf>
    <xf numFmtId="4" fontId="17" fillId="0" borderId="5" xfId="0" applyNumberFormat="1" applyFont="1" applyFill="1" applyBorder="1" applyAlignment="1" applyProtection="1">
      <alignment horizontal="center" vertical="center" wrapText="1"/>
      <protection locked="0"/>
    </xf>
    <xf numFmtId="164" fontId="17" fillId="0" borderId="4" xfId="0" applyNumberFormat="1" applyFont="1" applyFill="1" applyBorder="1" applyAlignment="1" applyProtection="1">
      <alignment horizontal="center" vertical="center" wrapText="1"/>
    </xf>
    <xf numFmtId="164" fontId="17" fillId="0" borderId="6" xfId="0" applyNumberFormat="1" applyFont="1" applyFill="1" applyBorder="1" applyAlignment="1" applyProtection="1">
      <alignment horizontal="center" vertical="center" wrapText="1"/>
      <protection locked="0"/>
    </xf>
    <xf numFmtId="0" fontId="17" fillId="0" borderId="7" xfId="0" quotePrefix="1" applyFont="1" applyFill="1" applyBorder="1" applyAlignment="1" applyProtection="1">
      <alignment horizontal="center" vertical="center" wrapText="1"/>
      <protection locked="0"/>
    </xf>
    <xf numFmtId="0" fontId="17" fillId="0" borderId="2" xfId="0" applyFont="1" applyFill="1" applyBorder="1" applyAlignment="1" applyProtection="1">
      <alignment vertical="center" wrapText="1"/>
      <protection locked="0"/>
    </xf>
    <xf numFmtId="0" fontId="21" fillId="0" borderId="2" xfId="0" applyFont="1" applyFill="1" applyBorder="1" applyAlignment="1" applyProtection="1">
      <alignment vertical="center" wrapText="1"/>
      <protection locked="0"/>
    </xf>
    <xf numFmtId="165" fontId="21" fillId="0" borderId="2" xfId="0" applyNumberFormat="1" applyFont="1" applyFill="1" applyBorder="1" applyAlignment="1" applyProtection="1">
      <alignment horizontal="right" vertical="center" wrapText="1"/>
      <protection locked="0"/>
    </xf>
    <xf numFmtId="3" fontId="21" fillId="0" borderId="2" xfId="0" applyNumberFormat="1" applyFont="1" applyFill="1" applyBorder="1" applyAlignment="1" applyProtection="1">
      <alignment horizontal="right" vertical="center" wrapText="1"/>
      <protection locked="0"/>
    </xf>
    <xf numFmtId="3" fontId="21" fillId="0" borderId="2" xfId="0" applyNumberFormat="1" applyFont="1" applyFill="1" applyBorder="1" applyAlignment="1" applyProtection="1">
      <alignment horizontal="right" vertical="center" wrapText="1"/>
    </xf>
    <xf numFmtId="3" fontId="21" fillId="0" borderId="8" xfId="0" applyNumberFormat="1" applyFont="1" applyFill="1" applyBorder="1" applyAlignment="1" applyProtection="1">
      <alignment horizontal="left" vertical="center" wrapText="1"/>
      <protection locked="0"/>
    </xf>
    <xf numFmtId="165" fontId="22" fillId="0" borderId="2" xfId="0" applyNumberFormat="1" applyFont="1" applyFill="1" applyBorder="1" applyAlignment="1" applyProtection="1">
      <alignment horizontal="right" vertical="center" wrapText="1"/>
      <protection locked="0" hidden="1"/>
    </xf>
    <xf numFmtId="0" fontId="21" fillId="0" borderId="7" xfId="0" applyFont="1" applyFill="1" applyBorder="1" applyAlignment="1" applyProtection="1">
      <alignment horizontal="center" vertical="center" wrapText="1"/>
      <protection locked="0"/>
    </xf>
    <xf numFmtId="0" fontId="21" fillId="0" borderId="7" xfId="0" quotePrefix="1"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165" fontId="17" fillId="0" borderId="12" xfId="0" applyNumberFormat="1" applyFont="1" applyFill="1" applyBorder="1" applyAlignment="1" applyProtection="1">
      <alignment horizontal="right" vertical="center" wrapText="1"/>
      <protection locked="0"/>
    </xf>
    <xf numFmtId="3" fontId="17" fillId="0" borderId="12" xfId="0" applyNumberFormat="1" applyFont="1" applyFill="1" applyBorder="1" applyAlignment="1" applyProtection="1">
      <alignment horizontal="right" vertical="center" wrapText="1"/>
      <protection locked="0"/>
    </xf>
    <xf numFmtId="3" fontId="17" fillId="0" borderId="12" xfId="0" quotePrefix="1" applyNumberFormat="1" applyFont="1" applyFill="1" applyBorder="1" applyAlignment="1" applyProtection="1">
      <alignment horizontal="right" vertical="center" wrapText="1"/>
      <protection locked="0"/>
    </xf>
    <xf numFmtId="3" fontId="17" fillId="0" borderId="12" xfId="0" applyNumberFormat="1" applyFont="1" applyFill="1" applyBorder="1" applyAlignment="1" applyProtection="1">
      <alignment horizontal="right" vertical="center" wrapText="1"/>
    </xf>
    <xf numFmtId="3" fontId="17" fillId="0" borderId="13" xfId="0" applyNumberFormat="1" applyFont="1" applyFill="1" applyBorder="1" applyAlignment="1" applyProtection="1">
      <alignment horizontal="right" vertical="center" wrapText="1"/>
      <protection locked="0"/>
    </xf>
    <xf numFmtId="164" fontId="23" fillId="0" borderId="0" xfId="0" applyNumberFormat="1" applyFont="1" applyFill="1" applyAlignment="1" applyProtection="1">
      <alignment vertical="center"/>
      <protection locked="0"/>
    </xf>
    <xf numFmtId="3" fontId="23" fillId="0" borderId="0" xfId="0" applyNumberFormat="1" applyFont="1" applyFill="1" applyAlignment="1" applyProtection="1">
      <alignment vertical="center"/>
      <protection locked="0"/>
    </xf>
    <xf numFmtId="0" fontId="23" fillId="0" borderId="0" xfId="0" applyFont="1" applyFill="1" applyAlignment="1" applyProtection="1">
      <alignment vertical="center"/>
      <protection locked="0"/>
    </xf>
    <xf numFmtId="3" fontId="25" fillId="0" borderId="2" xfId="0" applyNumberFormat="1" applyFont="1" applyFill="1" applyBorder="1" applyAlignment="1" applyProtection="1">
      <alignment vertical="center"/>
      <protection locked="0"/>
    </xf>
    <xf numFmtId="0" fontId="25" fillId="0" borderId="0" xfId="0" applyFont="1" applyFill="1" applyAlignment="1">
      <alignment vertical="center"/>
    </xf>
    <xf numFmtId="0" fontId="21" fillId="0" borderId="2" xfId="0" applyFont="1" applyBorder="1" applyAlignment="1" applyProtection="1">
      <alignment vertical="center" wrapText="1"/>
      <protection locked="0"/>
    </xf>
    <xf numFmtId="0" fontId="25" fillId="0" borderId="2" xfId="0" applyFont="1" applyFill="1" applyBorder="1" applyAlignment="1" applyProtection="1">
      <alignment vertical="center"/>
      <protection locked="0"/>
    </xf>
    <xf numFmtId="0" fontId="20" fillId="0" borderId="7" xfId="0" applyNumberFormat="1" applyFont="1" applyFill="1" applyBorder="1" applyAlignment="1" applyProtection="1">
      <alignment horizontal="center" vertical="center" wrapText="1"/>
      <protection locked="0"/>
    </xf>
    <xf numFmtId="0" fontId="22" fillId="0" borderId="7" xfId="0" applyNumberFormat="1" applyFont="1" applyFill="1" applyBorder="1" applyAlignment="1" applyProtection="1">
      <alignment horizontal="center" vertical="center" wrapText="1"/>
      <protection locked="0"/>
    </xf>
    <xf numFmtId="165" fontId="22" fillId="0" borderId="2" xfId="0" applyNumberFormat="1" applyFont="1" applyBorder="1" applyAlignment="1" applyProtection="1">
      <alignment horizontal="right" vertical="center" wrapText="1"/>
      <protection locked="0" hidden="1"/>
    </xf>
    <xf numFmtId="3" fontId="21" fillId="0" borderId="2" xfId="0" applyNumberFormat="1" applyFont="1" applyBorder="1" applyAlignment="1" applyProtection="1">
      <alignment horizontal="right" vertical="center" wrapText="1"/>
      <protection locked="0"/>
    </xf>
    <xf numFmtId="3" fontId="21" fillId="0" borderId="8" xfId="0" applyNumberFormat="1" applyFont="1" applyBorder="1" applyAlignment="1" applyProtection="1">
      <alignment horizontal="left" vertical="center" wrapText="1"/>
      <protection locked="0"/>
    </xf>
    <xf numFmtId="0" fontId="25" fillId="0" borderId="2" xfId="0" applyFont="1" applyBorder="1" applyAlignment="1">
      <alignment horizontal="left" wrapText="1"/>
    </xf>
    <xf numFmtId="0" fontId="25" fillId="0" borderId="0" xfId="0" applyFont="1" applyFill="1" applyAlignment="1" applyProtection="1">
      <alignment vertical="center"/>
      <protection locked="0"/>
    </xf>
    <xf numFmtId="0" fontId="17"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164" fontId="25" fillId="0" borderId="0" xfId="0" applyNumberFormat="1" applyFont="1" applyFill="1" applyAlignment="1" applyProtection="1">
      <alignment vertical="center"/>
      <protection locked="0"/>
    </xf>
    <xf numFmtId="3" fontId="25" fillId="0" borderId="0" xfId="0" applyNumberFormat="1" applyFont="1" applyFill="1" applyAlignment="1" applyProtection="1">
      <alignment vertical="center"/>
      <protection locked="0"/>
    </xf>
    <xf numFmtId="0" fontId="16" fillId="0" borderId="0" xfId="0" applyFont="1" applyAlignment="1" applyProtection="1">
      <alignment horizontal="center" vertical="center"/>
      <protection locked="0"/>
    </xf>
    <xf numFmtId="0" fontId="26" fillId="0" borderId="0" xfId="0" applyFont="1" applyAlignment="1">
      <alignment vertical="center"/>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164" fontId="17" fillId="0" borderId="4" xfId="0" applyNumberFormat="1" applyFont="1" applyBorder="1" applyAlignment="1" applyProtection="1">
      <alignment horizontal="center" vertical="center" wrapText="1"/>
      <protection locked="0"/>
    </xf>
    <xf numFmtId="3" fontId="21" fillId="0" borderId="4" xfId="0" applyNumberFormat="1" applyFont="1" applyBorder="1" applyAlignment="1" applyProtection="1">
      <alignment horizontal="center" vertical="center" wrapText="1"/>
      <protection locked="0"/>
    </xf>
    <xf numFmtId="4" fontId="17" fillId="0" borderId="5" xfId="0" applyNumberFormat="1" applyFont="1" applyBorder="1" applyAlignment="1" applyProtection="1">
      <alignment horizontal="center" vertical="center" wrapText="1"/>
      <protection locked="0"/>
    </xf>
    <xf numFmtId="164" fontId="17" fillId="0" borderId="4" xfId="0" applyNumberFormat="1" applyFont="1" applyBorder="1" applyAlignment="1">
      <alignment horizontal="center" vertical="center" wrapText="1"/>
    </xf>
    <xf numFmtId="164" fontId="17" fillId="0" borderId="6" xfId="0" applyNumberFormat="1" applyFont="1" applyBorder="1" applyAlignment="1" applyProtection="1">
      <alignment horizontal="center" vertical="center" wrapText="1"/>
      <protection locked="0"/>
    </xf>
    <xf numFmtId="0" fontId="17" fillId="0" borderId="7" xfId="0" quotePrefix="1" applyFont="1" applyBorder="1" applyAlignment="1" applyProtection="1">
      <alignment horizontal="center" vertical="center" wrapText="1"/>
      <protection locked="0"/>
    </xf>
    <xf numFmtId="0" fontId="17" fillId="0" borderId="2" xfId="0" applyFont="1" applyBorder="1" applyAlignment="1" applyProtection="1">
      <alignment vertical="center" wrapText="1"/>
      <protection locked="0"/>
    </xf>
    <xf numFmtId="165" fontId="21" fillId="0" borderId="2" xfId="0" applyNumberFormat="1" applyFont="1" applyBorder="1" applyAlignment="1" applyProtection="1">
      <alignment horizontal="right" vertical="center" wrapText="1"/>
      <protection locked="0"/>
    </xf>
    <xf numFmtId="3" fontId="25" fillId="0" borderId="2" xfId="0" applyNumberFormat="1" applyFont="1" applyBorder="1" applyAlignment="1" applyProtection="1">
      <alignment vertical="center"/>
      <protection locked="0"/>
    </xf>
    <xf numFmtId="3" fontId="21" fillId="0" borderId="2" xfId="0" applyNumberFormat="1" applyFont="1" applyBorder="1" applyAlignment="1">
      <alignment horizontal="right" vertical="center" wrapText="1"/>
    </xf>
    <xf numFmtId="0" fontId="21" fillId="0" borderId="7" xfId="0" applyFont="1" applyBorder="1" applyAlignment="1" applyProtection="1">
      <alignment horizontal="center" vertical="center" wrapText="1"/>
      <protection locked="0"/>
    </xf>
    <xf numFmtId="0" fontId="21" fillId="0" borderId="7" xfId="0" quotePrefix="1"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165" fontId="17" fillId="0" borderId="12" xfId="0" applyNumberFormat="1" applyFont="1" applyBorder="1" applyAlignment="1" applyProtection="1">
      <alignment horizontal="right" vertical="center" wrapText="1"/>
      <protection locked="0"/>
    </xf>
    <xf numFmtId="3" fontId="17" fillId="0" borderId="12" xfId="0" applyNumberFormat="1" applyFont="1" applyBorder="1" applyAlignment="1" applyProtection="1">
      <alignment horizontal="right" vertical="center" wrapText="1"/>
      <protection locked="0"/>
    </xf>
    <xf numFmtId="3" fontId="17" fillId="0" borderId="12" xfId="0" quotePrefix="1" applyNumberFormat="1" applyFont="1" applyBorder="1" applyAlignment="1" applyProtection="1">
      <alignment horizontal="right" vertical="center" wrapText="1"/>
      <protection locked="0"/>
    </xf>
    <xf numFmtId="3" fontId="21" fillId="0" borderId="12" xfId="0" applyNumberFormat="1" applyFont="1" applyBorder="1" applyAlignment="1" applyProtection="1">
      <alignment horizontal="right" vertical="center" wrapText="1"/>
      <protection locked="0"/>
    </xf>
    <xf numFmtId="3" fontId="17" fillId="0" borderId="12" xfId="0" applyNumberFormat="1" applyFont="1" applyBorder="1" applyAlignment="1">
      <alignment horizontal="right" vertical="center" wrapText="1"/>
    </xf>
    <xf numFmtId="3" fontId="17" fillId="0" borderId="13" xfId="0" applyNumberFormat="1" applyFont="1" applyBorder="1" applyAlignment="1" applyProtection="1">
      <alignment horizontal="right" vertical="center" wrapText="1"/>
      <protection locked="0"/>
    </xf>
    <xf numFmtId="0" fontId="25" fillId="0" borderId="2" xfId="0" applyFont="1" applyBorder="1" applyAlignment="1">
      <alignment horizontal="left" vertical="center" wrapText="1"/>
    </xf>
    <xf numFmtId="164" fontId="23" fillId="0" borderId="0" xfId="0" applyNumberFormat="1" applyFont="1" applyAlignment="1" applyProtection="1">
      <alignment vertical="center"/>
      <protection locked="0"/>
    </xf>
    <xf numFmtId="3"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21"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25" fillId="0" borderId="8" xfId="0" applyFont="1" applyBorder="1" applyAlignment="1">
      <alignment vertical="center"/>
    </xf>
    <xf numFmtId="0" fontId="21" fillId="0" borderId="16" xfId="0" applyFont="1" applyBorder="1" applyAlignment="1" applyProtection="1">
      <alignment vertical="center" wrapText="1"/>
      <protection locked="0"/>
    </xf>
    <xf numFmtId="3" fontId="21" fillId="0" borderId="14" xfId="0" applyNumberFormat="1" applyFont="1" applyBorder="1" applyAlignment="1" applyProtection="1">
      <alignment vertical="center" wrapText="1"/>
      <protection locked="0"/>
    </xf>
    <xf numFmtId="3" fontId="21" fillId="0" borderId="15" xfId="0" applyNumberFormat="1" applyFont="1" applyBorder="1" applyAlignment="1" applyProtection="1">
      <alignment vertical="center" wrapText="1"/>
      <protection locked="0"/>
    </xf>
    <xf numFmtId="3" fontId="21" fillId="0" borderId="16" xfId="0" applyNumberFormat="1" applyFont="1" applyBorder="1" applyAlignment="1" applyProtection="1">
      <alignment vertical="center" wrapText="1"/>
      <protection locked="0"/>
    </xf>
    <xf numFmtId="0" fontId="17" fillId="0" borderId="0" xfId="0" applyFont="1" applyAlignment="1" applyProtection="1">
      <alignment horizontal="center" vertical="center"/>
      <protection locked="0"/>
    </xf>
    <xf numFmtId="0" fontId="21" fillId="0" borderId="2" xfId="0" applyFont="1" applyBorder="1" applyAlignment="1" applyProtection="1">
      <alignment horizontal="center" vertical="center" wrapText="1"/>
      <protection locked="0"/>
    </xf>
    <xf numFmtId="0" fontId="16" fillId="0" borderId="0" xfId="0" applyFont="1" applyFill="1" applyAlignment="1" applyProtection="1">
      <alignment horizontal="center" vertical="center"/>
      <protection locked="0"/>
    </xf>
    <xf numFmtId="0" fontId="21" fillId="0" borderId="0" xfId="0" applyFont="1" applyFill="1" applyAlignment="1" applyProtection="1">
      <alignment vertical="center"/>
      <protection locked="0"/>
    </xf>
    <xf numFmtId="0" fontId="17"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165" fontId="17" fillId="0" borderId="0" xfId="0" applyNumberFormat="1" applyFont="1" applyFill="1" applyBorder="1" applyAlignment="1" applyProtection="1">
      <alignment horizontal="right" vertical="center" wrapText="1"/>
      <protection locked="0"/>
    </xf>
    <xf numFmtId="3" fontId="17" fillId="0" borderId="0" xfId="0" applyNumberFormat="1" applyFont="1" applyFill="1" applyBorder="1" applyAlignment="1" applyProtection="1">
      <alignment horizontal="right" vertical="center" wrapText="1"/>
      <protection locked="0"/>
    </xf>
    <xf numFmtId="3" fontId="17" fillId="0" borderId="0" xfId="0" quotePrefix="1" applyNumberFormat="1" applyFont="1" applyFill="1" applyBorder="1" applyAlignment="1" applyProtection="1">
      <alignment horizontal="right" vertical="center" wrapText="1"/>
      <protection locked="0"/>
    </xf>
    <xf numFmtId="3" fontId="21" fillId="0" borderId="23" xfId="0"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8" fillId="0" borderId="0" xfId="0" applyFont="1" applyAlignment="1">
      <alignment vertical="center"/>
    </xf>
    <xf numFmtId="0" fontId="11" fillId="0" borderId="0" xfId="0" applyFont="1" applyAlignment="1" applyProtection="1">
      <alignment vertical="center"/>
      <protection locked="0"/>
    </xf>
    <xf numFmtId="0" fontId="12" fillId="0" borderId="0" xfId="0" applyFont="1" applyAlignment="1">
      <alignment vertical="center"/>
    </xf>
    <xf numFmtId="3" fontId="12" fillId="0" borderId="0" xfId="0" applyNumberFormat="1" applyFont="1" applyAlignment="1">
      <alignment vertical="center"/>
    </xf>
    <xf numFmtId="166" fontId="12" fillId="0" borderId="0" xfId="0" applyNumberFormat="1" applyFont="1" applyAlignment="1">
      <alignment vertical="center"/>
    </xf>
    <xf numFmtId="0" fontId="5" fillId="0" borderId="0" xfId="0" applyFont="1" applyAlignment="1" applyProtection="1">
      <alignment vertical="center"/>
      <protection locked="0"/>
    </xf>
    <xf numFmtId="0" fontId="25" fillId="0" borderId="0" xfId="0" applyFont="1" applyAlignment="1">
      <alignment vertical="center"/>
    </xf>
    <xf numFmtId="0" fontId="24" fillId="0" borderId="0" xfId="0" applyFont="1" applyAlignment="1" applyProtection="1">
      <alignment vertical="top" wrapText="1"/>
      <protection locked="0"/>
    </xf>
    <xf numFmtId="0" fontId="26" fillId="0" borderId="0" xfId="0" applyFont="1" applyAlignment="1" applyProtection="1">
      <alignment horizontal="center" vertical="center"/>
      <protection locked="0"/>
    </xf>
    <xf numFmtId="164" fontId="26" fillId="0" borderId="0" xfId="0" applyNumberFormat="1" applyFont="1" applyAlignment="1" applyProtection="1">
      <alignment vertical="center"/>
      <protection locked="0"/>
    </xf>
    <xf numFmtId="3" fontId="26" fillId="0" borderId="0" xfId="0" applyNumberFormat="1" applyFont="1" applyAlignment="1" applyProtection="1">
      <alignment vertical="center"/>
      <protection locked="0"/>
    </xf>
    <xf numFmtId="0" fontId="26" fillId="0" borderId="0" xfId="0" applyFont="1" applyAlignment="1" applyProtection="1">
      <alignment vertical="center"/>
      <protection locked="0"/>
    </xf>
    <xf numFmtId="0" fontId="25" fillId="0" borderId="19" xfId="0" applyFont="1" applyBorder="1" applyAlignment="1">
      <alignment vertical="center"/>
    </xf>
    <xf numFmtId="0" fontId="25" fillId="0" borderId="26" xfId="0" applyFont="1" applyBorder="1" applyAlignment="1">
      <alignment vertical="center"/>
    </xf>
    <xf numFmtId="0" fontId="8" fillId="0" borderId="17"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5" fillId="0" borderId="0" xfId="0" applyFont="1" applyFill="1" applyAlignment="1" applyProtection="1">
      <alignment horizontal="left" vertical="center"/>
      <protection locked="0"/>
    </xf>
    <xf numFmtId="0" fontId="19" fillId="0" borderId="0" xfId="0" applyFont="1" applyFill="1" applyAlignment="1" applyProtection="1">
      <alignment horizontal="center"/>
      <protection locked="0"/>
    </xf>
    <xf numFmtId="0" fontId="13" fillId="0" borderId="0" xfId="0" applyFont="1" applyAlignment="1">
      <alignment horizontal="center"/>
    </xf>
    <xf numFmtId="0" fontId="18"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18" fillId="0" borderId="0" xfId="0" applyFont="1" applyFill="1" applyAlignment="1" applyProtection="1">
      <alignment horizontal="center"/>
      <protection locked="0"/>
    </xf>
    <xf numFmtId="0" fontId="16" fillId="0" borderId="0" xfId="0" applyFont="1" applyFill="1" applyAlignment="1" applyProtection="1">
      <alignment horizontal="center" vertical="center"/>
      <protection locked="0"/>
    </xf>
    <xf numFmtId="0" fontId="17" fillId="0" borderId="10" xfId="0"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0" xfId="0" applyFont="1" applyFill="1" applyAlignment="1" applyProtection="1">
      <alignment horizontal="left" vertical="center"/>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3" fontId="8" fillId="0" borderId="14" xfId="0" applyNumberFormat="1"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17" xfId="0" applyNumberFormat="1"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3" fontId="21" fillId="0" borderId="14" xfId="0" applyNumberFormat="1" applyFont="1" applyBorder="1" applyAlignment="1" applyProtection="1">
      <alignment horizontal="center" vertical="center" wrapText="1"/>
      <protection locked="0"/>
    </xf>
    <xf numFmtId="3" fontId="21" fillId="0" borderId="15" xfId="0" applyNumberFormat="1" applyFont="1" applyBorder="1" applyAlignment="1" applyProtection="1">
      <alignment horizontal="center" vertical="center" wrapText="1"/>
      <protection locked="0"/>
    </xf>
    <xf numFmtId="3" fontId="21" fillId="0" borderId="16" xfId="0" applyNumberFormat="1"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0" borderId="0" xfId="0" applyFont="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17" fillId="0" borderId="0" xfId="0" applyFont="1" applyAlignment="1" applyProtection="1">
      <alignment horizontal="left" vertical="center"/>
      <protection locked="0"/>
    </xf>
    <xf numFmtId="0" fontId="19" fillId="0" borderId="0" xfId="0" applyFont="1" applyBorder="1" applyAlignment="1" applyProtection="1">
      <alignment horizontal="center"/>
      <protection locked="0"/>
    </xf>
    <xf numFmtId="0" fontId="18" fillId="0" borderId="0" xfId="0" applyFont="1" applyAlignment="1" applyProtection="1">
      <alignment horizontal="center"/>
      <protection locked="0"/>
    </xf>
    <xf numFmtId="0" fontId="5" fillId="0" borderId="22" xfId="0" applyFont="1" applyBorder="1" applyAlignment="1" applyProtection="1">
      <alignment horizontal="center" vertical="center" wrapText="1"/>
      <protection locked="0"/>
    </xf>
    <xf numFmtId="0" fontId="16" fillId="0" borderId="0" xfId="0" applyFont="1" applyFill="1" applyAlignment="1" applyProtection="1">
      <alignment horizontal="center" vertical="center" wrapText="1"/>
      <protection locked="0"/>
    </xf>
    <xf numFmtId="0" fontId="16" fillId="0" borderId="0" xfId="0" applyFont="1" applyFill="1" applyAlignment="1" applyProtection="1">
      <alignment horizontal="left" vertical="center"/>
      <protection locked="0"/>
    </xf>
    <xf numFmtId="0" fontId="19" fillId="0" borderId="0" xfId="0" applyFont="1" applyFill="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18" fillId="0" borderId="0" xfId="0" applyFont="1" applyFill="1" applyAlignment="1" applyProtection="1">
      <alignment horizontal="center" vertical="center"/>
      <protection locked="0"/>
    </xf>
    <xf numFmtId="0" fontId="13" fillId="0" borderId="0" xfId="0" applyFont="1" applyAlignment="1">
      <alignment horizontal="center" vertical="center"/>
    </xf>
    <xf numFmtId="0" fontId="14" fillId="0" borderId="0" xfId="0" applyFont="1" applyAlignment="1" applyProtection="1">
      <alignment horizontal="center" vertical="center"/>
      <protection locked="0"/>
    </xf>
    <xf numFmtId="0" fontId="19" fillId="0" borderId="0" xfId="0" applyFont="1" applyAlignment="1" applyProtection="1">
      <alignment horizontal="center"/>
      <protection locked="0"/>
    </xf>
    <xf numFmtId="0" fontId="21" fillId="0" borderId="2"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a:t>
            </a:r>
            <a:r>
              <a:rPr lang="en-US" baseline="0"/>
              <a:t> </a:t>
            </a:r>
            <a:r>
              <a:rPr lang="vi-VN"/>
              <a:t>hiện và dự kiến sửa đổi, bổ sung</a:t>
            </a:r>
          </a:p>
        </c:rich>
      </c:tx>
      <c:layout>
        <c:manualLayout>
          <c:xMode val="edge"/>
          <c:yMode val="edge"/>
          <c:x val="0.14168640031107221"/>
          <c:y val="1.5445679584169626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5618-42A2-830E-7A9C70EAA5E8}"/>
              </c:ext>
            </c:extLst>
          </c:dPt>
          <c:dLbls>
            <c:spPr>
              <a:noFill/>
              <a:ln w="25400">
                <a:solidFill>
                  <a:schemeClr val="bg1"/>
                </a:solid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phiếu công bố'!$K$30</c:f>
              <c:numCache>
                <c:formatCode>#,##0</c:formatCode>
                <c:ptCount val="1"/>
                <c:pt idx="0">
                  <c:v>50111775000</c:v>
                </c:pt>
              </c:numCache>
            </c:numRef>
          </c:val>
          <c:extLst>
            <c:ext xmlns:c16="http://schemas.microsoft.com/office/drawing/2014/chart" uri="{C3380CC4-5D6E-409C-BE32-E72D297353CC}">
              <c16:uniqueId val="{00000002-5618-42A2-830E-7A9C70EAA5E8}"/>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5618-42A2-830E-7A9C70EAA5E8}"/>
              </c:ext>
            </c:extLst>
          </c:dPt>
          <c:dLbls>
            <c:spPr>
              <a:noFill/>
              <a:ln w="25400">
                <a:no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phiếu công bố'!$K$56</c:f>
              <c:numCache>
                <c:formatCode>#,##0</c:formatCode>
                <c:ptCount val="1"/>
                <c:pt idx="0">
                  <c:v>58765700000</c:v>
                </c:pt>
              </c:numCache>
            </c:numRef>
          </c:val>
          <c:extLst>
            <c:ext xmlns:c16="http://schemas.microsoft.com/office/drawing/2014/chart" uri="{C3380CC4-5D6E-409C-BE32-E72D297353CC}">
              <c16:uniqueId val="{00000005-5618-42A2-830E-7A9C70EAA5E8}"/>
            </c:ext>
          </c:extLst>
        </c:ser>
        <c:dLbls>
          <c:showLegendKey val="0"/>
          <c:showVal val="0"/>
          <c:showCatName val="0"/>
          <c:showSerName val="0"/>
          <c:showPercent val="0"/>
          <c:showBubbleSize val="0"/>
        </c:dLbls>
        <c:gapWidth val="150"/>
        <c:axId val="2122505440"/>
        <c:axId val="2122510336"/>
      </c:barChart>
      <c:catAx>
        <c:axId val="2122505440"/>
        <c:scaling>
          <c:orientation val="minMax"/>
        </c:scaling>
        <c:delete val="1"/>
        <c:axPos val="b"/>
        <c:majorTickMark val="out"/>
        <c:minorTickMark val="none"/>
        <c:tickLblPos val="nextTo"/>
        <c:crossAx val="2122510336"/>
        <c:crosses val="autoZero"/>
        <c:auto val="1"/>
        <c:lblAlgn val="ctr"/>
        <c:lblOffset val="100"/>
        <c:noMultiLvlLbl val="0"/>
      </c:catAx>
      <c:valAx>
        <c:axId val="212251033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122505440"/>
        <c:crosses val="autoZero"/>
        <c:crossBetween val="between"/>
      </c:valAx>
      <c:spPr>
        <a:noFill/>
        <a:ln w="25400">
          <a:noFill/>
        </a:ln>
      </c:spPr>
    </c:plotArea>
    <c:legend>
      <c:legendPos val="r"/>
      <c:layout>
        <c:manualLayout>
          <c:xMode val="edge"/>
          <c:yMode val="edge"/>
          <c:x val="0.19753112342438675"/>
          <c:y val="0.85049225464463996"/>
          <c:w val="0.7123465863063414"/>
          <c:h val="7.8431629869795683E-2"/>
        </c:manualLayout>
      </c:layout>
      <c:overlay val="0"/>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a:t>
            </a:r>
            <a:r>
              <a:rPr lang="en-US"/>
              <a:t> và</a:t>
            </a:r>
            <a:r>
              <a:rPr lang="en-US" baseline="0"/>
              <a:t> </a:t>
            </a:r>
            <a:r>
              <a:rPr lang="vi-VN"/>
              <a:t>dự kiến sửa đổi, bổ sung</a:t>
            </a:r>
          </a:p>
        </c:rich>
      </c:tx>
      <c:layout>
        <c:manualLayout>
          <c:xMode val="edge"/>
          <c:yMode val="edge"/>
          <c:x val="0.14168640031107221"/>
          <c:y val="1.5445679584169626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61DA-4797-87FF-D6DAB3DE48BD}"/>
              </c:ext>
            </c:extLst>
          </c:dPt>
          <c:dLbls>
            <c:spPr>
              <a:noFill/>
              <a:ln w="25400">
                <a:solidFill>
                  <a:schemeClr val="bg1"/>
                </a:solid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'Đánh giá CGMP '!$K$33</c:f>
              <c:numCache>
                <c:formatCode>#,##0</c:formatCode>
                <c:ptCount val="1"/>
                <c:pt idx="0">
                  <c:v>1476706000</c:v>
                </c:pt>
              </c:numCache>
            </c:numRef>
          </c:val>
          <c:extLst>
            <c:ext xmlns:c16="http://schemas.microsoft.com/office/drawing/2014/chart" uri="{C3380CC4-5D6E-409C-BE32-E72D297353CC}">
              <c16:uniqueId val="{00000002-61DA-4797-87FF-D6DAB3DE48BD}"/>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61DA-4797-87FF-D6DAB3DE48BD}"/>
              </c:ext>
            </c:extLst>
          </c:dPt>
          <c:dLbls>
            <c:spPr>
              <a:noFill/>
              <a:ln w="25400">
                <a:no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'Đánh giá CGMP '!$K$64</c:f>
              <c:numCache>
                <c:formatCode>#,##0</c:formatCode>
                <c:ptCount val="1"/>
                <c:pt idx="0">
                  <c:v>1894855200</c:v>
                </c:pt>
              </c:numCache>
            </c:numRef>
          </c:val>
          <c:extLst>
            <c:ext xmlns:c16="http://schemas.microsoft.com/office/drawing/2014/chart" uri="{C3380CC4-5D6E-409C-BE32-E72D297353CC}">
              <c16:uniqueId val="{00000005-61DA-4797-87FF-D6DAB3DE48BD}"/>
            </c:ext>
          </c:extLst>
        </c:ser>
        <c:dLbls>
          <c:showLegendKey val="0"/>
          <c:showVal val="0"/>
          <c:showCatName val="0"/>
          <c:showSerName val="0"/>
          <c:showPercent val="0"/>
          <c:showBubbleSize val="0"/>
        </c:dLbls>
        <c:gapWidth val="150"/>
        <c:axId val="79386288"/>
        <c:axId val="79371600"/>
      </c:barChart>
      <c:catAx>
        <c:axId val="79386288"/>
        <c:scaling>
          <c:orientation val="minMax"/>
        </c:scaling>
        <c:delete val="1"/>
        <c:axPos val="b"/>
        <c:majorTickMark val="out"/>
        <c:minorTickMark val="none"/>
        <c:tickLblPos val="nextTo"/>
        <c:crossAx val="79371600"/>
        <c:crosses val="autoZero"/>
        <c:auto val="1"/>
        <c:lblAlgn val="ctr"/>
        <c:lblOffset val="100"/>
        <c:noMultiLvlLbl val="0"/>
      </c:catAx>
      <c:valAx>
        <c:axId val="7937160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79386288"/>
        <c:crosses val="autoZero"/>
        <c:crossBetween val="between"/>
      </c:valAx>
      <c:spPr>
        <a:noFill/>
        <a:ln w="25400">
          <a:noFill/>
        </a:ln>
      </c:spPr>
    </c:plotArea>
    <c:legend>
      <c:legendPos val="r"/>
      <c:layout>
        <c:manualLayout>
          <c:xMode val="edge"/>
          <c:yMode val="edge"/>
          <c:x val="0.19753112342438675"/>
          <c:y val="0.85049225464463996"/>
          <c:w val="0.7123465863063414"/>
          <c:h val="7.8431629869795683E-2"/>
        </c:manualLayout>
      </c:layout>
      <c:overlay val="0"/>
      <c:spPr>
        <a:solidFill>
          <a:srgbClr val="FFFFFF"/>
        </a:solidFill>
        <a:ln w="25400">
          <a:noFill/>
        </a:ln>
      </c:spPr>
      <c:txPr>
        <a:bodyPr/>
        <a:lstStyle/>
        <a:p>
          <a:pPr>
            <a:defRPr sz="11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hiện tại (màu </a:t>
            </a:r>
            <a:r>
              <a:rPr lang="en-US" sz="1400" b="1" i="0" u="none" strike="noStrike" baseline="0">
                <a:solidFill>
                  <a:srgbClr val="000000"/>
                </a:solidFill>
                <a:latin typeface="Cambria"/>
                <a:ea typeface="Cambria"/>
                <a:cs typeface="Times New Roman"/>
              </a:rPr>
              <a:t>đỏ</a:t>
            </a:r>
            <a:r>
              <a:rPr lang="en-US" sz="1400" b="1" i="0" u="none" strike="noStrike" baseline="0">
                <a:solidFill>
                  <a:srgbClr val="000000"/>
                </a:solidFill>
                <a:latin typeface="Times New Roman"/>
                <a:ea typeface="Cambria"/>
                <a:cs typeface="Times New Roman"/>
              </a:rPr>
              <a:t>) và Chi phí tuân thủ TTHC</a:t>
            </a:r>
            <a:r>
              <a:rPr lang="en-US" sz="1400" b="1" i="0" u="none" strike="noStrike" baseline="0">
                <a:solidFill>
                  <a:srgbClr val="000000"/>
                </a:solidFill>
                <a:latin typeface="Cambria"/>
                <a:ea typeface="Cambria"/>
                <a:cs typeface="Times New Roman"/>
              </a:rPr>
              <a:t>dự kiến sửa đổi, bổ sung</a:t>
            </a:r>
            <a:endParaRPr lang="en-US" sz="1400" b="1" i="0" u="none" strike="noStrike" baseline="0">
              <a:solidFill>
                <a:srgbClr val="000000"/>
              </a:solidFill>
              <a:latin typeface="Cambria"/>
              <a:ea typeface="Cambria"/>
            </a:endParaRPr>
          </a:p>
        </c:rich>
      </c:tx>
      <c:layout>
        <c:manualLayout>
          <c:xMode val="edge"/>
          <c:yMode val="edge"/>
          <c:x val="0.12581640257930721"/>
          <c:y val="6.0526260932184918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'Đánh giá CGMP '!$L$113:$L$114</c:f>
              <c:strCache>
                <c:ptCount val="2"/>
                <c:pt idx="0">
                  <c:v>-28,3%</c:v>
                </c:pt>
                <c:pt idx="1">
                  <c:v>128,3%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7AB-45B2-8526-03182C0098B4}"/>
              </c:ext>
            </c:extLst>
          </c:dPt>
          <c:dPt>
            <c:idx val="1"/>
            <c:bubble3D val="0"/>
            <c:extLst>
              <c:ext xmlns:c16="http://schemas.microsoft.com/office/drawing/2014/chart" uri="{C3380CC4-5D6E-409C-BE32-E72D297353CC}">
                <c16:uniqueId val="{00000002-47AB-45B2-8526-03182C0098B4}"/>
              </c:ext>
            </c:extLst>
          </c:dPt>
          <c:dLbls>
            <c:numFmt formatCode="0.00%" sourceLinked="0"/>
            <c:spPr>
              <a:noFill/>
              <a:ln w="25400">
                <a:noFill/>
              </a:ln>
            </c:spPr>
            <c:txPr>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'Đánh giá CGMP '!$L$113:$L$114</c:f>
              <c:numCache>
                <c:formatCode>0.0%</c:formatCode>
                <c:ptCount val="2"/>
                <c:pt idx="0">
                  <c:v>-0.28316347329800245</c:v>
                </c:pt>
                <c:pt idx="1">
                  <c:v>1.2831634732980024</c:v>
                </c:pt>
              </c:numCache>
            </c:numRef>
          </c:val>
          <c:extLst>
            <c:ext xmlns:c16="http://schemas.microsoft.com/office/drawing/2014/chart" uri="{C3380CC4-5D6E-409C-BE32-E72D297353CC}">
              <c16:uniqueId val="{00000003-47AB-45B2-8526-03182C0098B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a:t>
            </a:r>
            <a:r>
              <a:rPr lang="en-US"/>
              <a:t> và</a:t>
            </a:r>
            <a:r>
              <a:rPr lang="en-US" baseline="0"/>
              <a:t> </a:t>
            </a:r>
            <a:r>
              <a:rPr lang="vi-VN"/>
              <a:t>dự kiến sửa đổi, bổ sung</a:t>
            </a:r>
          </a:p>
        </c:rich>
      </c:tx>
      <c:layout>
        <c:manualLayout>
          <c:xMode val="edge"/>
          <c:yMode val="edge"/>
          <c:x val="0.14168640031107221"/>
          <c:y val="1.5445679584169626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38F7-4425-AE59-9F324C1013EB}"/>
              </c:ext>
            </c:extLst>
          </c:dPt>
          <c:dLbls>
            <c:spPr>
              <a:noFill/>
              <a:ln w="25400">
                <a:solidFill>
                  <a:schemeClr val="bg1"/>
                </a:solid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đủ đk sx'!$K$29</c:f>
              <c:numCache>
                <c:formatCode>#,##0</c:formatCode>
                <c:ptCount val="1"/>
                <c:pt idx="0">
                  <c:v>1381804000</c:v>
                </c:pt>
              </c:numCache>
            </c:numRef>
          </c:val>
          <c:extLst>
            <c:ext xmlns:c16="http://schemas.microsoft.com/office/drawing/2014/chart" uri="{C3380CC4-5D6E-409C-BE32-E72D297353CC}">
              <c16:uniqueId val="{00000002-38F7-4425-AE59-9F324C1013EB}"/>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38F7-4425-AE59-9F324C1013EB}"/>
              </c:ext>
            </c:extLst>
          </c:dPt>
          <c:dLbls>
            <c:spPr>
              <a:noFill/>
              <a:ln w="25400">
                <a:no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đủ đk sx'!$K$59</c:f>
              <c:numCache>
                <c:formatCode>#,##0</c:formatCode>
                <c:ptCount val="1"/>
                <c:pt idx="0">
                  <c:v>1894855200</c:v>
                </c:pt>
              </c:numCache>
            </c:numRef>
          </c:val>
          <c:extLst>
            <c:ext xmlns:c16="http://schemas.microsoft.com/office/drawing/2014/chart" uri="{C3380CC4-5D6E-409C-BE32-E72D297353CC}">
              <c16:uniqueId val="{00000005-38F7-4425-AE59-9F324C1013EB}"/>
            </c:ext>
          </c:extLst>
        </c:ser>
        <c:dLbls>
          <c:showLegendKey val="0"/>
          <c:showVal val="0"/>
          <c:showCatName val="0"/>
          <c:showSerName val="0"/>
          <c:showPercent val="0"/>
          <c:showBubbleSize val="0"/>
        </c:dLbls>
        <c:gapWidth val="150"/>
        <c:axId val="159296784"/>
        <c:axId val="159306576"/>
      </c:barChart>
      <c:catAx>
        <c:axId val="159296784"/>
        <c:scaling>
          <c:orientation val="minMax"/>
        </c:scaling>
        <c:delete val="1"/>
        <c:axPos val="b"/>
        <c:majorTickMark val="out"/>
        <c:minorTickMark val="none"/>
        <c:tickLblPos val="nextTo"/>
        <c:crossAx val="159306576"/>
        <c:crosses val="autoZero"/>
        <c:auto val="1"/>
        <c:lblAlgn val="ctr"/>
        <c:lblOffset val="100"/>
        <c:noMultiLvlLbl val="0"/>
      </c:catAx>
      <c:valAx>
        <c:axId val="15930657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9296784"/>
        <c:crosses val="autoZero"/>
        <c:crossBetween val="between"/>
      </c:valAx>
      <c:spPr>
        <a:noFill/>
        <a:ln w="25400">
          <a:noFill/>
        </a:ln>
      </c:spPr>
    </c:plotArea>
    <c:legend>
      <c:legendPos val="r"/>
      <c:layout>
        <c:manualLayout>
          <c:xMode val="edge"/>
          <c:yMode val="edge"/>
          <c:x val="0.19753112342438675"/>
          <c:y val="0.85049225464463996"/>
          <c:w val="0.7123465863063414"/>
          <c:h val="7.8431629869795683E-2"/>
        </c:manualLayout>
      </c:layout>
      <c:overlay val="0"/>
      <c:spPr>
        <a:solidFill>
          <a:srgbClr val="FFFFFF"/>
        </a:solidFill>
        <a:ln w="25400">
          <a:noFill/>
        </a:ln>
      </c:spPr>
      <c:txPr>
        <a:bodyPr/>
        <a:lstStyle/>
        <a:p>
          <a:pPr>
            <a:defRPr sz="11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hiện tại (màu </a:t>
            </a:r>
            <a:r>
              <a:rPr lang="en-US" sz="1400" b="1" i="0" u="none" strike="noStrike" baseline="0">
                <a:solidFill>
                  <a:srgbClr val="000000"/>
                </a:solidFill>
                <a:latin typeface="Cambria"/>
                <a:ea typeface="Cambria"/>
                <a:cs typeface="Times New Roman"/>
              </a:rPr>
              <a:t>đỏ</a:t>
            </a:r>
            <a:r>
              <a:rPr lang="en-US" sz="1400" b="1" i="0" u="none" strike="noStrike" baseline="0">
                <a:solidFill>
                  <a:srgbClr val="000000"/>
                </a:solidFill>
                <a:latin typeface="Times New Roman"/>
                <a:ea typeface="Cambria"/>
                <a:cs typeface="Times New Roman"/>
              </a:rPr>
              <a:t>) và Chi phí tuân thủ TTHC</a:t>
            </a:r>
            <a:r>
              <a:rPr lang="en-US" sz="1400" b="1" i="0" u="none" strike="noStrike" baseline="0">
                <a:solidFill>
                  <a:srgbClr val="000000"/>
                </a:solidFill>
                <a:latin typeface="Cambria"/>
                <a:ea typeface="Cambria"/>
                <a:cs typeface="Times New Roman"/>
              </a:rPr>
              <a:t>dự kiến sửa đổi, bổ sung</a:t>
            </a:r>
            <a:endParaRPr lang="en-US" sz="1400" b="1" i="0" u="none" strike="noStrike" baseline="0">
              <a:solidFill>
                <a:srgbClr val="000000"/>
              </a:solidFill>
              <a:latin typeface="Cambria"/>
              <a:ea typeface="Cambria"/>
            </a:endParaRPr>
          </a:p>
        </c:rich>
      </c:tx>
      <c:layout>
        <c:manualLayout>
          <c:xMode val="edge"/>
          <c:yMode val="edge"/>
          <c:x val="0.12581640257930721"/>
          <c:y val="6.0526260932184918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'Cấp đủ đk sx'!$L$95:$L$96</c:f>
              <c:strCache>
                <c:ptCount val="2"/>
                <c:pt idx="0">
                  <c:v>-37,1%</c:v>
                </c:pt>
                <c:pt idx="1">
                  <c:v>137,1%</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183-4BDE-97A9-7BCA7EF921CD}"/>
              </c:ext>
            </c:extLst>
          </c:dPt>
          <c:dPt>
            <c:idx val="1"/>
            <c:bubble3D val="0"/>
            <c:extLst>
              <c:ext xmlns:c16="http://schemas.microsoft.com/office/drawing/2014/chart" uri="{C3380CC4-5D6E-409C-BE32-E72D297353CC}">
                <c16:uniqueId val="{00000002-C183-4BDE-97A9-7BCA7EF921CD}"/>
              </c:ext>
            </c:extLst>
          </c:dPt>
          <c:dLbls>
            <c:numFmt formatCode="0.00%" sourceLinked="0"/>
            <c:spPr>
              <a:noFill/>
              <a:ln w="25400">
                <a:noFill/>
              </a:ln>
            </c:spPr>
            <c:txPr>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'Cấp đủ đk sx'!$L$95:$L$96</c:f>
              <c:numCache>
                <c:formatCode>0.0%</c:formatCode>
                <c:ptCount val="2"/>
                <c:pt idx="0">
                  <c:v>-0.37129086324833332</c:v>
                </c:pt>
                <c:pt idx="1">
                  <c:v>1.3712908632483334</c:v>
                </c:pt>
              </c:numCache>
            </c:numRef>
          </c:val>
          <c:extLst>
            <c:ext xmlns:c16="http://schemas.microsoft.com/office/drawing/2014/chart" uri="{C3380CC4-5D6E-409C-BE32-E72D297353CC}">
              <c16:uniqueId val="{00000003-C183-4BDE-97A9-7BCA7EF921C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dự kiến sửa đổi, bổ sung</a:t>
            </a:r>
          </a:p>
        </c:rich>
      </c:tx>
      <c:layout>
        <c:manualLayout>
          <c:xMode val="edge"/>
          <c:yMode val="edge"/>
          <c:x val="0.14168634458152016"/>
          <c:y val="6.446528742730688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D522-4CB4-875C-4E631C3FB1AB}"/>
              </c:ext>
            </c:extLst>
          </c:dPt>
          <c:dLbls>
            <c:spPr>
              <a:noFill/>
              <a:ln w="25400">
                <a:solidFill>
                  <a:schemeClr val="bg1"/>
                </a:solid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lại đủ đk'!$K$27</c:f>
              <c:numCache>
                <c:formatCode>#,##0</c:formatCode>
                <c:ptCount val="1"/>
                <c:pt idx="0">
                  <c:v>13635300</c:v>
                </c:pt>
              </c:numCache>
            </c:numRef>
          </c:val>
          <c:extLst>
            <c:ext xmlns:c16="http://schemas.microsoft.com/office/drawing/2014/chart" uri="{C3380CC4-5D6E-409C-BE32-E72D297353CC}">
              <c16:uniqueId val="{00000002-D522-4CB4-875C-4E631C3FB1AB}"/>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D522-4CB4-875C-4E631C3FB1AB}"/>
              </c:ext>
            </c:extLst>
          </c:dPt>
          <c:dLbls>
            <c:spPr>
              <a:noFill/>
              <a:ln w="25400">
                <a:noFill/>
              </a:ln>
            </c:spPr>
            <c:txPr>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'cấp lại đủ đk'!$K$49</c:f>
              <c:numCache>
                <c:formatCode>#,##0</c:formatCode>
                <c:ptCount val="1"/>
                <c:pt idx="0">
                  <c:v>18180400</c:v>
                </c:pt>
              </c:numCache>
            </c:numRef>
          </c:val>
          <c:extLst>
            <c:ext xmlns:c16="http://schemas.microsoft.com/office/drawing/2014/chart" uri="{C3380CC4-5D6E-409C-BE32-E72D297353CC}">
              <c16:uniqueId val="{00000005-D522-4CB4-875C-4E631C3FB1AB}"/>
            </c:ext>
          </c:extLst>
        </c:ser>
        <c:dLbls>
          <c:showLegendKey val="0"/>
          <c:showVal val="0"/>
          <c:showCatName val="0"/>
          <c:showSerName val="0"/>
          <c:showPercent val="0"/>
          <c:showBubbleSize val="0"/>
        </c:dLbls>
        <c:gapWidth val="150"/>
        <c:axId val="159302768"/>
        <c:axId val="159299504"/>
      </c:barChart>
      <c:catAx>
        <c:axId val="159302768"/>
        <c:scaling>
          <c:orientation val="minMax"/>
        </c:scaling>
        <c:delete val="1"/>
        <c:axPos val="b"/>
        <c:majorTickMark val="out"/>
        <c:minorTickMark val="none"/>
        <c:tickLblPos val="nextTo"/>
        <c:crossAx val="159299504"/>
        <c:crosses val="autoZero"/>
        <c:auto val="1"/>
        <c:lblAlgn val="ctr"/>
        <c:lblOffset val="100"/>
        <c:noMultiLvlLbl val="0"/>
      </c:catAx>
      <c:valAx>
        <c:axId val="15929950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9302768"/>
        <c:crosses val="autoZero"/>
        <c:crossBetween val="between"/>
      </c:valAx>
      <c:spPr>
        <a:noFill/>
        <a:ln w="25400">
          <a:noFill/>
        </a:ln>
      </c:spPr>
    </c:plotArea>
    <c:legend>
      <c:legendPos val="r"/>
      <c:layout>
        <c:manualLayout>
          <c:xMode val="edge"/>
          <c:yMode val="edge"/>
          <c:x val="0.19753112342438675"/>
          <c:y val="0.85049225464463996"/>
          <c:w val="0.7123465863063414"/>
          <c:h val="7.8431629869795683E-2"/>
        </c:manualLayout>
      </c:layout>
      <c:overlay val="0"/>
      <c:spPr>
        <a:solidFill>
          <a:srgbClr val="FFFFFF"/>
        </a:solidFill>
        <a:ln w="25400">
          <a:noFill/>
        </a:ln>
      </c:spPr>
      <c:txPr>
        <a:bodyPr/>
        <a:lstStyle/>
        <a:p>
          <a:pPr>
            <a:defRPr sz="11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hiện tại (màu </a:t>
            </a:r>
            <a:r>
              <a:rPr lang="en-US" sz="1400" b="1" i="0" u="none" strike="noStrike" baseline="0">
                <a:solidFill>
                  <a:srgbClr val="000000"/>
                </a:solidFill>
                <a:latin typeface="Cambria"/>
                <a:ea typeface="Cambria"/>
                <a:cs typeface="Times New Roman"/>
              </a:rPr>
              <a:t>đỏ</a:t>
            </a:r>
            <a:r>
              <a:rPr lang="en-US" sz="1400" b="1" i="0" u="none" strike="noStrike" baseline="0">
                <a:solidFill>
                  <a:srgbClr val="000000"/>
                </a:solidFill>
                <a:latin typeface="Times New Roman"/>
                <a:ea typeface="Cambria"/>
                <a:cs typeface="Times New Roman"/>
              </a:rPr>
              <a:t>) và Chi phí tuân thủ TTHC </a:t>
            </a:r>
            <a:r>
              <a:rPr lang="en-US" sz="1400" b="1" i="0" u="none" strike="noStrike" baseline="0">
                <a:solidFill>
                  <a:srgbClr val="000000"/>
                </a:solidFill>
                <a:latin typeface="Cambria"/>
                <a:ea typeface="Cambria"/>
                <a:cs typeface="Times New Roman"/>
              </a:rPr>
              <a:t> dự kiến sửa đổi, bổ sung</a:t>
            </a:r>
            <a:endParaRPr lang="en-US" sz="1400" b="1" i="0" u="none" strike="noStrike" baseline="0">
              <a:solidFill>
                <a:srgbClr val="000000"/>
              </a:solidFill>
              <a:latin typeface="Cambria"/>
              <a:ea typeface="Cambria"/>
            </a:endParaRPr>
          </a:p>
        </c:rich>
      </c:tx>
      <c:layout>
        <c:manualLayout>
          <c:xMode val="edge"/>
          <c:yMode val="edge"/>
          <c:x val="0.12581640257930721"/>
          <c:y val="6.0526260932184918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'cấp lại đủ đk'!$L$106:$L$107</c:f>
              <c:strCache>
                <c:ptCount val="2"/>
                <c:pt idx="0">
                  <c:v>-33,3%</c:v>
                </c:pt>
                <c:pt idx="1">
                  <c:v>133,3%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DD4-48A2-B112-2833DE6F0DEF}"/>
              </c:ext>
            </c:extLst>
          </c:dPt>
          <c:dPt>
            <c:idx val="1"/>
            <c:bubble3D val="0"/>
            <c:extLst>
              <c:ext xmlns:c16="http://schemas.microsoft.com/office/drawing/2014/chart" uri="{C3380CC4-5D6E-409C-BE32-E72D297353CC}">
                <c16:uniqueId val="{00000002-BDD4-48A2-B112-2833DE6F0DEF}"/>
              </c:ext>
            </c:extLst>
          </c:dPt>
          <c:dLbls>
            <c:numFmt formatCode="0.00%" sourceLinked="0"/>
            <c:spPr>
              <a:noFill/>
              <a:ln w="25400">
                <a:noFill/>
              </a:ln>
            </c:spPr>
            <c:txPr>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'cấp lại đủ đk'!$L$106:$L$107</c:f>
              <c:numCache>
                <c:formatCode>0.0%</c:formatCode>
                <c:ptCount val="2"/>
                <c:pt idx="0">
                  <c:v>-0.33333333333333331</c:v>
                </c:pt>
                <c:pt idx="1">
                  <c:v>1.3333333333333333</c:v>
                </c:pt>
              </c:numCache>
            </c:numRef>
          </c:val>
          <c:extLst>
            <c:ext xmlns:c16="http://schemas.microsoft.com/office/drawing/2014/chart" uri="{C3380CC4-5D6E-409C-BE32-E72D297353CC}">
              <c16:uniqueId val="{00000003-BDD4-48A2-B112-2833DE6F0DE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159298960"/>
        <c:axId val="159297328"/>
      </c:barChart>
      <c:catAx>
        <c:axId val="15929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9297328"/>
        <c:crosses val="autoZero"/>
        <c:auto val="1"/>
        <c:lblAlgn val="ctr"/>
        <c:lblOffset val="100"/>
        <c:noMultiLvlLbl val="0"/>
      </c:catAx>
      <c:valAx>
        <c:axId val="159297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8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159295152"/>
        <c:axId val="159303312"/>
      </c:barChart>
      <c:catAx>
        <c:axId val="1592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9303312"/>
        <c:crosses val="autoZero"/>
        <c:auto val="1"/>
        <c:lblAlgn val="ctr"/>
        <c:lblOffset val="100"/>
        <c:noMultiLvlLbl val="0"/>
      </c:catAx>
      <c:valAx>
        <c:axId val="15930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5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hiện tại (màu </a:t>
            </a:r>
            <a:r>
              <a:rPr lang="en-US" sz="1400" b="1" i="0" u="none" strike="noStrike" baseline="0">
                <a:solidFill>
                  <a:srgbClr val="000000"/>
                </a:solidFill>
                <a:latin typeface="Cambria"/>
                <a:ea typeface="Cambria"/>
                <a:cs typeface="Times New Roman"/>
              </a:rPr>
              <a:t>đỏ</a:t>
            </a:r>
            <a:r>
              <a:rPr lang="en-US" sz="1400" b="1" i="0" u="none" strike="noStrike" baseline="0">
                <a:solidFill>
                  <a:srgbClr val="000000"/>
                </a:solidFill>
                <a:latin typeface="Times New Roman"/>
                <a:ea typeface="Cambria"/>
                <a:cs typeface="Times New Roman"/>
              </a:rPr>
              <a:t>) và Chi phí tuân thủ TTHC </a:t>
            </a:r>
            <a:r>
              <a:rPr lang="en-US" sz="1400" b="1" i="0" u="none" strike="noStrike" baseline="0">
                <a:solidFill>
                  <a:srgbClr val="000000"/>
                </a:solidFill>
                <a:latin typeface="Cambria"/>
                <a:ea typeface="Cambria"/>
                <a:cs typeface="Times New Roman"/>
              </a:rPr>
              <a:t>dự kiến sửa đổi, bổ sung (màu xanh)</a:t>
            </a:r>
            <a:endParaRPr lang="en-US" sz="1400" b="1" i="0" u="none" strike="noStrike" baseline="0">
              <a:solidFill>
                <a:srgbClr val="000000"/>
              </a:solidFill>
              <a:latin typeface="Cambria"/>
              <a:ea typeface="Cambria"/>
            </a:endParaRPr>
          </a:p>
        </c:rich>
      </c:tx>
      <c:layout>
        <c:manualLayout>
          <c:xMode val="edge"/>
          <c:yMode val="edge"/>
          <c:x val="0.12581640257930721"/>
          <c:y val="6.0526260932184918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'Cấp phiếu công bố'!$L$100:$L$101</c:f>
              <c:strCache>
                <c:ptCount val="2"/>
                <c:pt idx="0">
                  <c:v>-17,3%</c:v>
                </c:pt>
                <c:pt idx="1">
                  <c:v>117,3%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E91-4944-8C54-BF966AA3E0DF}"/>
              </c:ext>
            </c:extLst>
          </c:dPt>
          <c:dPt>
            <c:idx val="1"/>
            <c:bubble3D val="0"/>
            <c:extLst>
              <c:ext xmlns:c16="http://schemas.microsoft.com/office/drawing/2014/chart" uri="{C3380CC4-5D6E-409C-BE32-E72D297353CC}">
                <c16:uniqueId val="{00000002-BE91-4944-8C54-BF966AA3E0DF}"/>
              </c:ext>
            </c:extLst>
          </c:dPt>
          <c:dLbls>
            <c:numFmt formatCode="0.00%" sourceLinked="0"/>
            <c:spPr>
              <a:noFill/>
              <a:ln w="25400">
                <a:noFill/>
              </a:ln>
            </c:spPr>
            <c:txPr>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15:layout/>
              </c:ext>
            </c:extLst>
          </c:dLbls>
          <c:val>
            <c:numRef>
              <c:f>'Cấp phiếu công bố'!$L$100:$L$101</c:f>
              <c:numCache>
                <c:formatCode>0.0%</c:formatCode>
                <c:ptCount val="2"/>
                <c:pt idx="0">
                  <c:v>-0.17269244603688455</c:v>
                </c:pt>
                <c:pt idx="1">
                  <c:v>1.1726924460368846</c:v>
                </c:pt>
              </c:numCache>
            </c:numRef>
          </c:val>
          <c:extLst>
            <c:ext xmlns:c16="http://schemas.microsoft.com/office/drawing/2014/chart" uri="{C3380CC4-5D6E-409C-BE32-E72D297353CC}">
              <c16:uniqueId val="{00000003-BE91-4944-8C54-BF966AA3E0D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3F72-4C22-9136-847A6C35B8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2-3F72-4C22-9136-847A6C35B863}"/>
            </c:ext>
          </c:extLst>
        </c:ser>
        <c:dLbls>
          <c:showLegendKey val="0"/>
          <c:showVal val="0"/>
          <c:showCatName val="0"/>
          <c:showSerName val="0"/>
          <c:showPercent val="0"/>
          <c:showBubbleSize val="0"/>
        </c:dLbls>
        <c:gapWidth val="219"/>
        <c:overlap val="-27"/>
        <c:axId val="159300592"/>
        <c:axId val="159301136"/>
      </c:barChart>
      <c:catAx>
        <c:axId val="15930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9301136"/>
        <c:crosses val="autoZero"/>
        <c:auto val="1"/>
        <c:lblAlgn val="ctr"/>
        <c:lblOffset val="100"/>
        <c:noMultiLvlLbl val="0"/>
      </c:catAx>
      <c:valAx>
        <c:axId val="159301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300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90F-45AB-925E-1BE01E30217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90F-45AB-925E-1BE01E302179}"/>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90F-45AB-925E-1BE01E3021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4-E90F-45AB-925E-1BE01E302179}"/>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159300592"/>
        <c:axId val="159301136"/>
      </c:barChart>
      <c:catAx>
        <c:axId val="15930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59301136"/>
        <c:crosses val="autoZero"/>
        <c:auto val="1"/>
        <c:lblAlgn val="ctr"/>
        <c:lblOffset val="100"/>
        <c:noMultiLvlLbl val="0"/>
      </c:catAx>
      <c:valAx>
        <c:axId val="159301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300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79379760"/>
        <c:axId val="79380848"/>
      </c:barChart>
      <c:catAx>
        <c:axId val="7937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9380848"/>
        <c:crosses val="autoZero"/>
        <c:auto val="1"/>
        <c:lblAlgn val="ctr"/>
        <c:lblOffset val="100"/>
        <c:noMultiLvlLbl val="0"/>
      </c:catAx>
      <c:valAx>
        <c:axId val="79380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79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79383568"/>
        <c:axId val="79374320"/>
      </c:barChart>
      <c:catAx>
        <c:axId val="7938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9374320"/>
        <c:crosses val="autoZero"/>
        <c:auto val="1"/>
        <c:lblAlgn val="ctr"/>
        <c:lblOffset val="100"/>
        <c:noMultiLvlLbl val="0"/>
      </c:catAx>
      <c:valAx>
        <c:axId val="79374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3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79386832"/>
        <c:axId val="79381936"/>
      </c:barChart>
      <c:catAx>
        <c:axId val="793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9381936"/>
        <c:crosses val="autoZero"/>
        <c:auto val="1"/>
        <c:lblAlgn val="ctr"/>
        <c:lblOffset val="100"/>
        <c:noMultiLvlLbl val="0"/>
      </c:catAx>
      <c:valAx>
        <c:axId val="79381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6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vi-VN" sz="1200" b="1" i="0" u="none" strike="noStrike" kern="1200" baseline="0">
                <a:solidFill>
                  <a:srgbClr val="000000"/>
                </a:solidFill>
                <a:latin typeface="+mj-lt"/>
                <a:ea typeface="Arial"/>
                <a:cs typeface="Arial"/>
              </a:rPr>
              <a:t>Chi phí tuân thủ TTHC còn lại (màu </a:t>
            </a:r>
            <a:r>
              <a:rPr lang="en-US" sz="1200" b="1" i="0" u="none" strike="noStrike" kern="1200" baseline="0">
                <a:solidFill>
                  <a:srgbClr val="000000"/>
                </a:solidFill>
                <a:latin typeface="+mj-lt"/>
                <a:ea typeface="Arial"/>
                <a:cs typeface="Arial"/>
              </a:rPr>
              <a:t>đỏ</a:t>
            </a:r>
            <a:r>
              <a:rPr lang="vi-VN" sz="1200" b="1" i="0" u="none" strike="noStrike" kern="1200" baseline="0">
                <a:solidFill>
                  <a:srgbClr val="000000"/>
                </a:solidFill>
                <a:latin typeface="+mj-lt"/>
                <a:ea typeface="Arial"/>
                <a:cs typeface="Arial"/>
              </a:rPr>
              <a:t>) và Chi phí tuân thủ TTHC cắt giảm được (màu xanh) sau đơn giản hóa</a:t>
            </a:r>
            <a:r>
              <a:rPr lang="en-US" sz="1200" b="1" i="0" u="none" strike="noStrike" kern="1200" baseline="0">
                <a:solidFill>
                  <a:srgbClr val="000000"/>
                </a:solidFill>
                <a:latin typeface="+mj-lt"/>
                <a:ea typeface="Arial"/>
                <a:cs typeface="Arial"/>
              </a:rPr>
              <a:t> hoặc dự kiến sửa đổi, bổ sung</a:t>
            </a:r>
            <a:endParaRPr lang="vi-VN" sz="1200" b="1" i="0" u="none" strike="noStrike" kern="1200" baseline="0">
              <a:solidFill>
                <a:srgbClr val="000000"/>
              </a:solidFill>
              <a:latin typeface="+mj-lt"/>
              <a:ea typeface="Arial"/>
              <a:cs typeface="Arial"/>
            </a:endParaRP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876334909978147"/>
          <c:w val="0.96075808525298956"/>
          <c:h val="0.71527562892386709"/>
        </c:manualLayout>
      </c:layout>
      <c:pie3DChart>
        <c:varyColors val="1"/>
        <c:ser>
          <c:idx val="0"/>
          <c:order val="0"/>
          <c:explosion val="29"/>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8D-4A9B-AE77-DF7054E8391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8E-465E-A59D-F53B86D2E53F}"/>
              </c:ext>
            </c:extLst>
          </c:dPt>
          <c:dLbls>
            <c:dLbl>
              <c:idx val="0"/>
              <c:layout>
                <c:manualLayout>
                  <c:x val="-9.8516939332898679E-2"/>
                  <c:y val="5.710045423327511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8D-4A9B-AE77-DF7054E839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'[1]Cấp số phiếu công bố'!$B$67:$B$68</c:f>
              <c:strCache>
                <c:ptCount val="2"/>
                <c:pt idx="0">
                  <c:v>Chi phí cắt giảm được</c:v>
                </c:pt>
                <c:pt idx="1">
                  <c:v>Chi phí còn lại</c:v>
                </c:pt>
              </c:strCache>
            </c:strRef>
          </c:cat>
          <c:val>
            <c:numRef>
              <c:f>'[1]Cấp số phiếu công bố'!$C$67:$C$68</c:f>
              <c:numCache>
                <c:formatCode>General</c:formatCode>
                <c:ptCount val="2"/>
                <c:pt idx="0">
                  <c:v>53550000000</c:v>
                </c:pt>
                <c:pt idx="1">
                  <c:v>53550000000</c:v>
                </c:pt>
              </c:numCache>
            </c:numRef>
          </c:val>
          <c:extLst>
            <c:ext xmlns:c16="http://schemas.microsoft.com/office/drawing/2014/chart" uri="{C3380CC4-5D6E-409C-BE32-E72D297353CC}">
              <c16:uniqueId val="{00000000-448D-4A9B-AE77-DF7054E8391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870295050404095"/>
          <c:y val="0.90177084597768464"/>
          <c:w val="0.40008961488468009"/>
          <c:h val="7.24642630480406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vi-VN" sz="1200" b="1">
                <a:solidFill>
                  <a:schemeClr val="tx1"/>
                </a:solidFill>
                <a:latin typeface="+mj-lt"/>
              </a:rPr>
              <a:t>Chi phí tuân thủ TTHC hiện tại </a:t>
            </a:r>
            <a:r>
              <a:rPr lang="en-US" sz="1200" b="1">
                <a:solidFill>
                  <a:schemeClr val="tx1"/>
                </a:solidFill>
                <a:latin typeface="+mj-lt"/>
              </a:rPr>
              <a:t>hoặc dự kiến ban hành mới và sau đơn giản hóa hoặc dự kiến sửa đổi, bổ sung</a:t>
            </a:r>
          </a:p>
        </c:rich>
      </c:tx>
      <c:layout>
        <c:manualLayout>
          <c:xMode val="edge"/>
          <c:yMode val="edge"/>
          <c:x val="0.10521456329747515"/>
          <c:y val="2.576489097427467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F00-4319-9A33-C701029588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'[1]Cấp số phiếu công bố'!$B$65:$B$66</c:f>
              <c:strCache>
                <c:ptCount val="2"/>
                <c:pt idx="0">
                  <c:v>Chi phí hiện tại</c:v>
                </c:pt>
                <c:pt idx="1">
                  <c:v>Chi phí sau ĐGH</c:v>
                </c:pt>
              </c:strCache>
            </c:strRef>
          </c:cat>
          <c:val>
            <c:numRef>
              <c:f>'[1]Cấp số phiếu công bố'!$C$65:$C$66</c:f>
              <c:numCache>
                <c:formatCode>General</c:formatCode>
                <c:ptCount val="2"/>
                <c:pt idx="0">
                  <c:v>53550000000</c:v>
                </c:pt>
                <c:pt idx="1">
                  <c:v>0</c:v>
                </c:pt>
              </c:numCache>
            </c:numRef>
          </c:val>
          <c:extLst>
            <c:ext xmlns:c16="http://schemas.microsoft.com/office/drawing/2014/chart" uri="{C3380CC4-5D6E-409C-BE32-E72D297353CC}">
              <c16:uniqueId val="{00000000-1F00-4319-9A33-C701029588C7}"/>
            </c:ext>
          </c:extLst>
        </c:ser>
        <c:dLbls>
          <c:showLegendKey val="0"/>
          <c:showVal val="0"/>
          <c:showCatName val="0"/>
          <c:showSerName val="0"/>
          <c:showPercent val="0"/>
          <c:showBubbleSize val="0"/>
        </c:dLbls>
        <c:gapWidth val="219"/>
        <c:overlap val="-27"/>
        <c:axId val="79382480"/>
        <c:axId val="79373776"/>
      </c:barChart>
      <c:catAx>
        <c:axId val="7938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9373776"/>
        <c:crosses val="autoZero"/>
        <c:auto val="1"/>
        <c:lblAlgn val="ctr"/>
        <c:lblOffset val="100"/>
        <c:noMultiLvlLbl val="0"/>
      </c:catAx>
      <c:valAx>
        <c:axId val="79373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2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449036</xdr:colOff>
      <xdr:row>70</xdr:row>
      <xdr:rowOff>200025</xdr:rowOff>
    </xdr:from>
    <xdr:to>
      <xdr:col>10</xdr:col>
      <xdr:colOff>195943</xdr:colOff>
      <xdr:row>90</xdr:row>
      <xdr:rowOff>73478</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68036</xdr:colOff>
      <xdr:row>90</xdr:row>
      <xdr:rowOff>153761</xdr:rowOff>
    </xdr:from>
    <xdr:to>
      <xdr:col>10</xdr:col>
      <xdr:colOff>277586</xdr:colOff>
      <xdr:row>103</xdr:row>
      <xdr:rowOff>151039</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1060450</xdr:colOff>
      <xdr:row>2</xdr:row>
      <xdr:rowOff>83608</xdr:rowOff>
    </xdr:from>
    <xdr:to>
      <xdr:col>4</xdr:col>
      <xdr:colOff>313267</xdr:colOff>
      <xdr:row>2</xdr:row>
      <xdr:rowOff>83608</xdr:rowOff>
    </xdr:to>
    <xdr:cxnSp macro="">
      <xdr:nvCxnSpPr>
        <xdr:cNvPr id="11" name="AutoShape 26"/>
        <xdr:cNvCxnSpPr>
          <a:cxnSpLocks noChangeShapeType="1"/>
        </xdr:cNvCxnSpPr>
      </xdr:nvCxnSpPr>
      <xdr:spPr bwMode="auto">
        <a:xfrm>
          <a:off x="7431617" y="570441"/>
          <a:ext cx="1697567"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3751890</xdr:colOff>
      <xdr:row>4</xdr:row>
      <xdr:rowOff>58910</xdr:rowOff>
    </xdr:from>
    <xdr:to>
      <xdr:col>1</xdr:col>
      <xdr:colOff>4146337</xdr:colOff>
      <xdr:row>4</xdr:row>
      <xdr:rowOff>58910</xdr:rowOff>
    </xdr:to>
    <xdr:cxnSp macro="">
      <xdr:nvCxnSpPr>
        <xdr:cNvPr id="12" name="Straight Connector 11"/>
        <xdr:cNvCxnSpPr/>
      </xdr:nvCxnSpPr>
      <xdr:spPr>
        <a:xfrm>
          <a:off x="4214533" y="916160"/>
          <a:ext cx="3944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114300</xdr:colOff>
      <xdr:row>2</xdr:row>
      <xdr:rowOff>19050</xdr:rowOff>
    </xdr:from>
    <xdr:to>
      <xdr:col>6</xdr:col>
      <xdr:colOff>190500</xdr:colOff>
      <xdr:row>2</xdr:row>
      <xdr:rowOff>19050</xdr:rowOff>
    </xdr:to>
    <xdr:cxnSp macro="">
      <xdr:nvCxnSpPr>
        <xdr:cNvPr id="2" name="AutoShape 26">
          <a:extLst>
            <a:ext uri="{FF2B5EF4-FFF2-40B4-BE49-F238E27FC236}">
              <a16:creationId xmlns:a16="http://schemas.microsoft.com/office/drawing/2014/main" id="{3A745B55-C725-4FCB-BD9A-06542861CAD8}"/>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114300</xdr:colOff>
      <xdr:row>2</xdr:row>
      <xdr:rowOff>19050</xdr:rowOff>
    </xdr:from>
    <xdr:to>
      <xdr:col>6</xdr:col>
      <xdr:colOff>190500</xdr:colOff>
      <xdr:row>2</xdr:row>
      <xdr:rowOff>19050</xdr:rowOff>
    </xdr:to>
    <xdr:cxnSp macro="">
      <xdr:nvCxnSpPr>
        <xdr:cNvPr id="3" name="AutoShape 26">
          <a:extLst>
            <a:ext uri="{FF2B5EF4-FFF2-40B4-BE49-F238E27FC236}">
              <a16:creationId xmlns:a16="http://schemas.microsoft.com/office/drawing/2014/main" id="{9DCAB97F-05A5-4B94-AB9A-6D95274C2CAF}"/>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114300</xdr:colOff>
      <xdr:row>2</xdr:row>
      <xdr:rowOff>19050</xdr:rowOff>
    </xdr:from>
    <xdr:to>
      <xdr:col>6</xdr:col>
      <xdr:colOff>190500</xdr:colOff>
      <xdr:row>2</xdr:row>
      <xdr:rowOff>19050</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64</xdr:row>
      <xdr:rowOff>4762</xdr:rowOff>
    </xdr:from>
    <xdr:to>
      <xdr:col>11</xdr:col>
      <xdr:colOff>742950</xdr:colOff>
      <xdr:row>78</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79</xdr:row>
      <xdr:rowOff>33338</xdr:rowOff>
    </xdr:from>
    <xdr:to>
      <xdr:col>11</xdr:col>
      <xdr:colOff>752475</xdr:colOff>
      <xdr:row>93</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2839571</xdr:colOff>
      <xdr:row>3</xdr:row>
      <xdr:rowOff>219763</xdr:rowOff>
    </xdr:from>
    <xdr:to>
      <xdr:col>1</xdr:col>
      <xdr:colOff>3198159</xdr:colOff>
      <xdr:row>3</xdr:row>
      <xdr:rowOff>219763</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96771" y="867463"/>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69478</xdr:colOff>
      <xdr:row>2</xdr:row>
      <xdr:rowOff>86284</xdr:rowOff>
    </xdr:from>
    <xdr:to>
      <xdr:col>6</xdr:col>
      <xdr:colOff>145678</xdr:colOff>
      <xdr:row>2</xdr:row>
      <xdr:rowOff>86284</xdr:rowOff>
    </xdr:to>
    <xdr:cxnSp macro="">
      <xdr:nvCxnSpPr>
        <xdr:cNvPr id="2"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498853" y="581584"/>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69</xdr:row>
      <xdr:rowOff>4762</xdr:rowOff>
    </xdr:from>
    <xdr:to>
      <xdr:col>11</xdr:col>
      <xdr:colOff>742950</xdr:colOff>
      <xdr:row>83</xdr:row>
      <xdr:rowOff>161925</xdr:rowOff>
    </xdr:to>
    <xdr:graphicFrame macro="">
      <xdr:nvGraphicFramePr>
        <xdr:cNvPr id="3" name="Chart 2">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84</xdr:row>
      <xdr:rowOff>33338</xdr:rowOff>
    </xdr:from>
    <xdr:to>
      <xdr:col>11</xdr:col>
      <xdr:colOff>752475</xdr:colOff>
      <xdr:row>98</xdr:row>
      <xdr:rowOff>85726</xdr:rowOff>
    </xdr:to>
    <xdr:graphicFrame macro="">
      <xdr:nvGraphicFramePr>
        <xdr:cNvPr id="4" name="Chart 3">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2850777</xdr:colOff>
      <xdr:row>3</xdr:row>
      <xdr:rowOff>253381</xdr:rowOff>
    </xdr:from>
    <xdr:to>
      <xdr:col>1</xdr:col>
      <xdr:colOff>3209365</xdr:colOff>
      <xdr:row>3</xdr:row>
      <xdr:rowOff>253381</xdr:rowOff>
    </xdr:to>
    <xdr:cxnSp macro="">
      <xdr:nvCxnSpPr>
        <xdr:cNvPr id="5" name="Straight Connector 4">
          <a:extLst>
            <a:ext uri="{FF2B5EF4-FFF2-40B4-BE49-F238E27FC236}">
              <a16:creationId xmlns:a16="http://schemas.microsoft.com/office/drawing/2014/main" id="{C0F08BE9-27D7-4446-AA29-468E0AB4B16C}"/>
            </a:ext>
          </a:extLst>
        </xdr:cNvPr>
        <xdr:cNvCxnSpPr/>
      </xdr:nvCxnSpPr>
      <xdr:spPr>
        <a:xfrm>
          <a:off x="3307977" y="948706"/>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69478</xdr:colOff>
      <xdr:row>2</xdr:row>
      <xdr:rowOff>86284</xdr:rowOff>
    </xdr:from>
    <xdr:to>
      <xdr:col>6</xdr:col>
      <xdr:colOff>145678</xdr:colOff>
      <xdr:row>2</xdr:row>
      <xdr:rowOff>86284</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501654" y="579343"/>
          <a:ext cx="17122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69</xdr:row>
      <xdr:rowOff>4762</xdr:rowOff>
    </xdr:from>
    <xdr:to>
      <xdr:col>11</xdr:col>
      <xdr:colOff>742950</xdr:colOff>
      <xdr:row>83</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84</xdr:row>
      <xdr:rowOff>33338</xdr:rowOff>
    </xdr:from>
    <xdr:to>
      <xdr:col>11</xdr:col>
      <xdr:colOff>752475</xdr:colOff>
      <xdr:row>98</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2850777</xdr:colOff>
      <xdr:row>3</xdr:row>
      <xdr:rowOff>253381</xdr:rowOff>
    </xdr:from>
    <xdr:to>
      <xdr:col>1</xdr:col>
      <xdr:colOff>3209365</xdr:colOff>
      <xdr:row>3</xdr:row>
      <xdr:rowOff>253381</xdr:rowOff>
    </xdr:to>
    <xdr:cxnSp macro="">
      <xdr:nvCxnSpPr>
        <xdr:cNvPr id="7" name="Straight Connector 6">
          <a:extLst>
            <a:ext uri="{FF2B5EF4-FFF2-40B4-BE49-F238E27FC236}">
              <a16:creationId xmlns:a16="http://schemas.microsoft.com/office/drawing/2014/main" id="{C0F08BE9-27D7-4446-AA29-468E0AB4B16C}"/>
            </a:ext>
          </a:extLst>
        </xdr:cNvPr>
        <xdr:cNvCxnSpPr/>
      </xdr:nvCxnSpPr>
      <xdr:spPr>
        <a:xfrm>
          <a:off x="3310218" y="948146"/>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1033182</xdr:colOff>
      <xdr:row>2</xdr:row>
      <xdr:rowOff>75079</xdr:rowOff>
    </xdr:from>
    <xdr:to>
      <xdr:col>5</xdr:col>
      <xdr:colOff>593911</xdr:colOff>
      <xdr:row>2</xdr:row>
      <xdr:rowOff>75079</xdr:rowOff>
    </xdr:to>
    <xdr:cxnSp macro="">
      <xdr:nvCxnSpPr>
        <xdr:cNvPr id="3" name="AutoShape 26">
          <a:extLst>
            <a:ext uri="{FF2B5EF4-FFF2-40B4-BE49-F238E27FC236}">
              <a16:creationId xmlns:a16="http://schemas.microsoft.com/office/drawing/2014/main" id="{9DCAB97F-05A5-4B94-AB9A-6D95274C2CAF}"/>
            </a:ext>
          </a:extLst>
        </xdr:cNvPr>
        <xdr:cNvCxnSpPr>
          <a:cxnSpLocks noChangeShapeType="1"/>
        </xdr:cNvCxnSpPr>
      </xdr:nvCxnSpPr>
      <xdr:spPr bwMode="auto">
        <a:xfrm>
          <a:off x="6344770" y="747432"/>
          <a:ext cx="17122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65</xdr:row>
      <xdr:rowOff>4762</xdr:rowOff>
    </xdr:from>
    <xdr:to>
      <xdr:col>11</xdr:col>
      <xdr:colOff>742950</xdr:colOff>
      <xdr:row>79</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80</xdr:row>
      <xdr:rowOff>33338</xdr:rowOff>
    </xdr:from>
    <xdr:to>
      <xdr:col>11</xdr:col>
      <xdr:colOff>752475</xdr:colOff>
      <xdr:row>94</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2828366</xdr:colOff>
      <xdr:row>3</xdr:row>
      <xdr:rowOff>247217</xdr:rowOff>
    </xdr:from>
    <xdr:to>
      <xdr:col>1</xdr:col>
      <xdr:colOff>3186954</xdr:colOff>
      <xdr:row>3</xdr:row>
      <xdr:rowOff>247217</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85566" y="894917"/>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1021977</xdr:colOff>
      <xdr:row>2</xdr:row>
      <xdr:rowOff>52668</xdr:rowOff>
    </xdr:from>
    <xdr:to>
      <xdr:col>5</xdr:col>
      <xdr:colOff>582706</xdr:colOff>
      <xdr:row>2</xdr:row>
      <xdr:rowOff>52668</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333565" y="500903"/>
          <a:ext cx="17122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67</xdr:row>
      <xdr:rowOff>4762</xdr:rowOff>
    </xdr:from>
    <xdr:to>
      <xdr:col>11</xdr:col>
      <xdr:colOff>742950</xdr:colOff>
      <xdr:row>81</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82</xdr:row>
      <xdr:rowOff>33338</xdr:rowOff>
    </xdr:from>
    <xdr:to>
      <xdr:col>11</xdr:col>
      <xdr:colOff>752475</xdr:colOff>
      <xdr:row>96</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2828366</xdr:colOff>
      <xdr:row>3</xdr:row>
      <xdr:rowOff>247217</xdr:rowOff>
    </xdr:from>
    <xdr:to>
      <xdr:col>1</xdr:col>
      <xdr:colOff>3186954</xdr:colOff>
      <xdr:row>3</xdr:row>
      <xdr:rowOff>247217</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85566" y="894917"/>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103094</xdr:colOff>
      <xdr:row>2</xdr:row>
      <xdr:rowOff>75079</xdr:rowOff>
    </xdr:from>
    <xdr:to>
      <xdr:col>6</xdr:col>
      <xdr:colOff>179294</xdr:colOff>
      <xdr:row>2</xdr:row>
      <xdr:rowOff>75079</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535270" y="556932"/>
          <a:ext cx="17122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65</xdr:row>
      <xdr:rowOff>4762</xdr:rowOff>
    </xdr:from>
    <xdr:to>
      <xdr:col>11</xdr:col>
      <xdr:colOff>742950</xdr:colOff>
      <xdr:row>79</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80</xdr:row>
      <xdr:rowOff>33338</xdr:rowOff>
    </xdr:from>
    <xdr:to>
      <xdr:col>11</xdr:col>
      <xdr:colOff>752475</xdr:colOff>
      <xdr:row>94</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2828366</xdr:colOff>
      <xdr:row>3</xdr:row>
      <xdr:rowOff>247217</xdr:rowOff>
    </xdr:from>
    <xdr:to>
      <xdr:col>1</xdr:col>
      <xdr:colOff>3186954</xdr:colOff>
      <xdr:row>3</xdr:row>
      <xdr:rowOff>247217</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85566" y="904442"/>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1100417</xdr:colOff>
      <xdr:row>2</xdr:row>
      <xdr:rowOff>75080</xdr:rowOff>
    </xdr:from>
    <xdr:to>
      <xdr:col>6</xdr:col>
      <xdr:colOff>56029</xdr:colOff>
      <xdr:row>2</xdr:row>
      <xdr:rowOff>75080</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412005" y="523315"/>
          <a:ext cx="171225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65</xdr:row>
      <xdr:rowOff>4762</xdr:rowOff>
    </xdr:from>
    <xdr:to>
      <xdr:col>11</xdr:col>
      <xdr:colOff>742950</xdr:colOff>
      <xdr:row>79</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80</xdr:row>
      <xdr:rowOff>33338</xdr:rowOff>
    </xdr:from>
    <xdr:to>
      <xdr:col>11</xdr:col>
      <xdr:colOff>752475</xdr:colOff>
      <xdr:row>94</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2828366</xdr:colOff>
      <xdr:row>3</xdr:row>
      <xdr:rowOff>247217</xdr:rowOff>
    </xdr:from>
    <xdr:to>
      <xdr:col>1</xdr:col>
      <xdr:colOff>3186954</xdr:colOff>
      <xdr:row>3</xdr:row>
      <xdr:rowOff>247217</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87807" y="908364"/>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313764</xdr:colOff>
      <xdr:row>83</xdr:row>
      <xdr:rowOff>87966</xdr:rowOff>
    </xdr:from>
    <xdr:to>
      <xdr:col>10</xdr:col>
      <xdr:colOff>523314</xdr:colOff>
      <xdr:row>103</xdr:row>
      <xdr:rowOff>170329</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156882</xdr:colOff>
      <xdr:row>106</xdr:row>
      <xdr:rowOff>63314</xdr:rowOff>
    </xdr:from>
    <xdr:to>
      <xdr:col>10</xdr:col>
      <xdr:colOff>366432</xdr:colOff>
      <xdr:row>118</xdr:row>
      <xdr:rowOff>168649</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76200</xdr:colOff>
      <xdr:row>2</xdr:row>
      <xdr:rowOff>9525</xdr:rowOff>
    </xdr:from>
    <xdr:to>
      <xdr:col>6</xdr:col>
      <xdr:colOff>133350</xdr:colOff>
      <xdr:row>2</xdr:row>
      <xdr:rowOff>9525</xdr:rowOff>
    </xdr:to>
    <xdr:cxnSp macro="">
      <xdr:nvCxnSpPr>
        <xdr:cNvPr id="4" name="AutoShape 26"/>
        <xdr:cNvCxnSpPr>
          <a:cxnSpLocks noChangeShapeType="1"/>
        </xdr:cNvCxnSpPr>
      </xdr:nvCxnSpPr>
      <xdr:spPr bwMode="auto">
        <a:xfrm>
          <a:off x="3486150" y="75247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6"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8"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0"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2"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3"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4" name="AutoShape 26"/>
        <xdr:cNvCxnSpPr>
          <a:cxnSpLocks noChangeShapeType="1"/>
        </xdr:cNvCxnSpPr>
      </xdr:nvCxnSpPr>
      <xdr:spPr bwMode="auto">
        <a:xfrm>
          <a:off x="3486150"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2839571</xdr:colOff>
      <xdr:row>4</xdr:row>
      <xdr:rowOff>34306</xdr:rowOff>
    </xdr:from>
    <xdr:to>
      <xdr:col>1</xdr:col>
      <xdr:colOff>3198159</xdr:colOff>
      <xdr:row>4</xdr:row>
      <xdr:rowOff>34306</xdr:rowOff>
    </xdr:to>
    <xdr:cxnSp macro="">
      <xdr:nvCxnSpPr>
        <xdr:cNvPr id="15" name="Straight Connector 14">
          <a:extLst>
            <a:ext uri="{FF2B5EF4-FFF2-40B4-BE49-F238E27FC236}">
              <a16:creationId xmlns:a16="http://schemas.microsoft.com/office/drawing/2014/main" id="{C0F08BE9-27D7-4446-AA29-468E0AB4B16C}"/>
            </a:ext>
          </a:extLst>
        </xdr:cNvPr>
        <xdr:cNvCxnSpPr/>
      </xdr:nvCxnSpPr>
      <xdr:spPr>
        <a:xfrm>
          <a:off x="3299012" y="885953"/>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313764</xdr:colOff>
      <xdr:row>65</xdr:row>
      <xdr:rowOff>87966</xdr:rowOff>
    </xdr:from>
    <xdr:to>
      <xdr:col>10</xdr:col>
      <xdr:colOff>523314</xdr:colOff>
      <xdr:row>85</xdr:row>
      <xdr:rowOff>170329</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156882</xdr:colOff>
      <xdr:row>88</xdr:row>
      <xdr:rowOff>63314</xdr:rowOff>
    </xdr:from>
    <xdr:to>
      <xdr:col>10</xdr:col>
      <xdr:colOff>366432</xdr:colOff>
      <xdr:row>100</xdr:row>
      <xdr:rowOff>168649</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76200</xdr:colOff>
      <xdr:row>2</xdr:row>
      <xdr:rowOff>9525</xdr:rowOff>
    </xdr:from>
    <xdr:to>
      <xdr:col>6</xdr:col>
      <xdr:colOff>133350</xdr:colOff>
      <xdr:row>2</xdr:row>
      <xdr:rowOff>9525</xdr:rowOff>
    </xdr:to>
    <xdr:cxnSp macro="">
      <xdr:nvCxnSpPr>
        <xdr:cNvPr id="4"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5"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6"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8"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9"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0"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1" name="AutoShape 26"/>
        <xdr:cNvCxnSpPr>
          <a:cxnSpLocks noChangeShapeType="1"/>
        </xdr:cNvCxnSpPr>
      </xdr:nvCxnSpPr>
      <xdr:spPr bwMode="auto">
        <a:xfrm>
          <a:off x="65246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2828364</xdr:colOff>
      <xdr:row>4</xdr:row>
      <xdr:rowOff>67924</xdr:rowOff>
    </xdr:from>
    <xdr:to>
      <xdr:col>1</xdr:col>
      <xdr:colOff>3186952</xdr:colOff>
      <xdr:row>4</xdr:row>
      <xdr:rowOff>67924</xdr:rowOff>
    </xdr:to>
    <xdr:cxnSp macro="">
      <xdr:nvCxnSpPr>
        <xdr:cNvPr id="13" name="Straight Connector 12">
          <a:extLst>
            <a:ext uri="{FF2B5EF4-FFF2-40B4-BE49-F238E27FC236}">
              <a16:creationId xmlns:a16="http://schemas.microsoft.com/office/drawing/2014/main" id="{C0F08BE9-27D7-4446-AA29-468E0AB4B16C}"/>
            </a:ext>
          </a:extLst>
        </xdr:cNvPr>
        <xdr:cNvCxnSpPr/>
      </xdr:nvCxnSpPr>
      <xdr:spPr>
        <a:xfrm>
          <a:off x="3287805" y="964395"/>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75</xdr:row>
      <xdr:rowOff>200025</xdr:rowOff>
    </xdr:from>
    <xdr:to>
      <xdr:col>10</xdr:col>
      <xdr:colOff>209550</xdr:colOff>
      <xdr:row>94</xdr:row>
      <xdr:rowOff>114300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93</xdr:row>
      <xdr:rowOff>85725</xdr:rowOff>
    </xdr:from>
    <xdr:to>
      <xdr:col>10</xdr:col>
      <xdr:colOff>209550</xdr:colOff>
      <xdr:row>106</xdr:row>
      <xdr:rowOff>123825</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76200</xdr:colOff>
      <xdr:row>2</xdr:row>
      <xdr:rowOff>9525</xdr:rowOff>
    </xdr:from>
    <xdr:to>
      <xdr:col>6</xdr:col>
      <xdr:colOff>133350</xdr:colOff>
      <xdr:row>2</xdr:row>
      <xdr:rowOff>9525</xdr:rowOff>
    </xdr:to>
    <xdr:cxnSp macro="">
      <xdr:nvCxnSpPr>
        <xdr:cNvPr id="4" name="AutoShape 26"/>
        <xdr:cNvCxnSpPr>
          <a:cxnSpLocks noChangeShapeType="1"/>
        </xdr:cNvCxnSpPr>
      </xdr:nvCxnSpPr>
      <xdr:spPr bwMode="auto">
        <a:xfrm>
          <a:off x="3486150" y="75247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6" name="AutoShape 26"/>
        <xdr:cNvCxnSpPr>
          <a:cxnSpLocks noChangeShapeType="1"/>
        </xdr:cNvCxnSpPr>
      </xdr:nvCxnSpPr>
      <xdr:spPr bwMode="auto">
        <a:xfrm>
          <a:off x="48482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8" name="AutoShape 26"/>
        <xdr:cNvCxnSpPr>
          <a:cxnSpLocks noChangeShapeType="1"/>
        </xdr:cNvCxnSpPr>
      </xdr:nvCxnSpPr>
      <xdr:spPr bwMode="auto">
        <a:xfrm>
          <a:off x="48482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0" name="AutoShape 26"/>
        <xdr:cNvCxnSpPr>
          <a:cxnSpLocks noChangeShapeType="1"/>
        </xdr:cNvCxnSpPr>
      </xdr:nvCxnSpPr>
      <xdr:spPr bwMode="auto">
        <a:xfrm>
          <a:off x="48482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2" name="AutoShape 26"/>
        <xdr:cNvCxnSpPr>
          <a:cxnSpLocks noChangeShapeType="1"/>
        </xdr:cNvCxnSpPr>
      </xdr:nvCxnSpPr>
      <xdr:spPr bwMode="auto">
        <a:xfrm>
          <a:off x="48482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2</xdr:row>
      <xdr:rowOff>9525</xdr:rowOff>
    </xdr:from>
    <xdr:to>
      <xdr:col>6</xdr:col>
      <xdr:colOff>133350</xdr:colOff>
      <xdr:row>2</xdr:row>
      <xdr:rowOff>9525</xdr:rowOff>
    </xdr:to>
    <xdr:cxnSp macro="">
      <xdr:nvCxnSpPr>
        <xdr:cNvPr id="13" name="AutoShape 26"/>
        <xdr:cNvCxnSpPr>
          <a:cxnSpLocks noChangeShapeType="1"/>
        </xdr:cNvCxnSpPr>
      </xdr:nvCxnSpPr>
      <xdr:spPr bwMode="auto">
        <a:xfrm>
          <a:off x="4848225" y="504825"/>
          <a:ext cx="16954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2839571</xdr:colOff>
      <xdr:row>3</xdr:row>
      <xdr:rowOff>219763</xdr:rowOff>
    </xdr:from>
    <xdr:to>
      <xdr:col>1</xdr:col>
      <xdr:colOff>3198159</xdr:colOff>
      <xdr:row>3</xdr:row>
      <xdr:rowOff>219763</xdr:rowOff>
    </xdr:to>
    <xdr:cxnSp macro="">
      <xdr:nvCxnSpPr>
        <xdr:cNvPr id="14" name="Straight Connector 13">
          <a:extLst>
            <a:ext uri="{FF2B5EF4-FFF2-40B4-BE49-F238E27FC236}">
              <a16:creationId xmlns:a16="http://schemas.microsoft.com/office/drawing/2014/main" id="{C0F08BE9-27D7-4446-AA29-468E0AB4B16C}"/>
            </a:ext>
          </a:extLst>
        </xdr:cNvPr>
        <xdr:cNvCxnSpPr/>
      </xdr:nvCxnSpPr>
      <xdr:spPr>
        <a:xfrm>
          <a:off x="3296771" y="867463"/>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1847850</xdr:colOff>
      <xdr:row>4</xdr:row>
      <xdr:rowOff>28575</xdr:rowOff>
    </xdr:from>
    <xdr:to>
      <xdr:col>1</xdr:col>
      <xdr:colOff>2206438</xdr:colOff>
      <xdr:row>4</xdr:row>
      <xdr:rowOff>28575</xdr:rowOff>
    </xdr:to>
    <xdr:cxnSp macro="">
      <xdr:nvCxnSpPr>
        <xdr:cNvPr id="15" name="Straight Connector 14">
          <a:extLst>
            <a:ext uri="{FF2B5EF4-FFF2-40B4-BE49-F238E27FC236}">
              <a16:creationId xmlns:a16="http://schemas.microsoft.com/office/drawing/2014/main" id="{C0F08BE9-27D7-4446-AA29-468E0AB4B16C}"/>
            </a:ext>
          </a:extLst>
        </xdr:cNvPr>
        <xdr:cNvCxnSpPr/>
      </xdr:nvCxnSpPr>
      <xdr:spPr>
        <a:xfrm>
          <a:off x="2305050" y="885825"/>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2</xdr:row>
      <xdr:rowOff>19050</xdr:rowOff>
    </xdr:from>
    <xdr:to>
      <xdr:col>6</xdr:col>
      <xdr:colOff>190500</xdr:colOff>
      <xdr:row>2</xdr:row>
      <xdr:rowOff>19050</xdr:rowOff>
    </xdr:to>
    <xdr:cxnSp macro="">
      <xdr:nvCxnSpPr>
        <xdr:cNvPr id="2" name="AutoShape 26">
          <a:extLst>
            <a:ext uri="{FF2B5EF4-FFF2-40B4-BE49-F238E27FC236}">
              <a16:creationId xmlns:a16="http://schemas.microsoft.com/office/drawing/2014/main" id="{3A745B55-C725-4FCB-BD9A-06542861CAD8}"/>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114300</xdr:colOff>
      <xdr:row>2</xdr:row>
      <xdr:rowOff>19050</xdr:rowOff>
    </xdr:from>
    <xdr:to>
      <xdr:col>6</xdr:col>
      <xdr:colOff>190500</xdr:colOff>
      <xdr:row>2</xdr:row>
      <xdr:rowOff>19050</xdr:rowOff>
    </xdr:to>
    <xdr:cxnSp macro="">
      <xdr:nvCxnSpPr>
        <xdr:cNvPr id="3" name="AutoShape 26">
          <a:extLst>
            <a:ext uri="{FF2B5EF4-FFF2-40B4-BE49-F238E27FC236}">
              <a16:creationId xmlns:a16="http://schemas.microsoft.com/office/drawing/2014/main" id="{9DCAB97F-05A5-4B94-AB9A-6D95274C2CAF}"/>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114300</xdr:colOff>
      <xdr:row>2</xdr:row>
      <xdr:rowOff>19050</xdr:rowOff>
    </xdr:from>
    <xdr:to>
      <xdr:col>6</xdr:col>
      <xdr:colOff>190500</xdr:colOff>
      <xdr:row>2</xdr:row>
      <xdr:rowOff>19050</xdr:rowOff>
    </xdr:to>
    <xdr:cxnSp macro="">
      <xdr:nvCxnSpPr>
        <xdr:cNvPr id="4" name="AutoShape 26">
          <a:extLst>
            <a:ext uri="{FF2B5EF4-FFF2-40B4-BE49-F238E27FC236}">
              <a16:creationId xmlns:a16="http://schemas.microsoft.com/office/drawing/2014/main" id="{9E49F34D-C015-4BF0-A61A-13DB10208DCE}"/>
            </a:ext>
          </a:extLst>
        </xdr:cNvPr>
        <xdr:cNvCxnSpPr>
          <a:cxnSpLocks noChangeShapeType="1"/>
        </xdr:cNvCxnSpPr>
      </xdr:nvCxnSpPr>
      <xdr:spPr bwMode="auto">
        <a:xfrm>
          <a:off x="6543675" y="704850"/>
          <a:ext cx="17145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452436</xdr:colOff>
      <xdr:row>64</xdr:row>
      <xdr:rowOff>4762</xdr:rowOff>
    </xdr:from>
    <xdr:to>
      <xdr:col>11</xdr:col>
      <xdr:colOff>742950</xdr:colOff>
      <xdr:row>78</xdr:row>
      <xdr:rowOff>161925</xdr:rowOff>
    </xdr:to>
    <xdr:graphicFrame macro="">
      <xdr:nvGraphicFramePr>
        <xdr:cNvPr id="5" name="Chart 4">
          <a:extLst>
            <a:ext uri="{FF2B5EF4-FFF2-40B4-BE49-F238E27FC236}">
              <a16:creationId xmlns:a16="http://schemas.microsoft.com/office/drawing/2014/main" id="{370C5D22-9B37-8424-4EC8-E5BDB05AA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xdr:colOff>
      <xdr:row>79</xdr:row>
      <xdr:rowOff>33338</xdr:rowOff>
    </xdr:from>
    <xdr:to>
      <xdr:col>11</xdr:col>
      <xdr:colOff>752475</xdr:colOff>
      <xdr:row>93</xdr:row>
      <xdr:rowOff>85726</xdr:rowOff>
    </xdr:to>
    <xdr:graphicFrame macro="">
      <xdr:nvGraphicFramePr>
        <xdr:cNvPr id="6" name="Chart 5">
          <a:extLst>
            <a:ext uri="{FF2B5EF4-FFF2-40B4-BE49-F238E27FC236}">
              <a16:creationId xmlns:a16="http://schemas.microsoft.com/office/drawing/2014/main" id="{568CD72F-08DB-BACB-FB4C-51BC97352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2828365</xdr:colOff>
      <xdr:row>3</xdr:row>
      <xdr:rowOff>242175</xdr:rowOff>
    </xdr:from>
    <xdr:to>
      <xdr:col>1</xdr:col>
      <xdr:colOff>3186953</xdr:colOff>
      <xdr:row>3</xdr:row>
      <xdr:rowOff>242175</xdr:rowOff>
    </xdr:to>
    <xdr:cxnSp macro="">
      <xdr:nvCxnSpPr>
        <xdr:cNvPr id="8" name="Straight Connector 7">
          <a:extLst>
            <a:ext uri="{FF2B5EF4-FFF2-40B4-BE49-F238E27FC236}">
              <a16:creationId xmlns:a16="http://schemas.microsoft.com/office/drawing/2014/main" id="{C0F08BE9-27D7-4446-AA29-468E0AB4B16C}"/>
            </a:ext>
          </a:extLst>
        </xdr:cNvPr>
        <xdr:cNvCxnSpPr/>
      </xdr:nvCxnSpPr>
      <xdr:spPr>
        <a:xfrm>
          <a:off x="3287806" y="936940"/>
          <a:ext cx="358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9.%20Lu&#7853;t%20MP\Nghi%20dinh%20QLMP\B&#7897;%20h&#417;%20s&#417;%20x&#226;y%20d&#7921;ng%20ngh&#7883;%20&#273;&#7883;nh\Bo%20HS%20de%20nghi%20XD%20ND%20MP%2012-2024\M&#7851;u%2004.CPTT%20TTHC%20MP%2024.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ấp số phiếu công bố"/>
      <sheetName val="Gia  hạn số công bố"/>
      <sheetName val="Thay đổi nội dung cb"/>
      <sheetName val="Cấp CGMP, đủ dk SX"/>
      <sheetName val="Tái kiểm tra CGMP"/>
      <sheetName val="Cấp lại đủ dk SX "/>
      <sheetName val="Điều chỉnh đủ dk SX "/>
      <sheetName val="Thu hồi GCN đủ đk"/>
      <sheetName val="Cấp CFS"/>
      <sheetName val="Xác nhận đơn hàng nhập khẩu để "/>
      <sheetName val="Thu hồi MP"/>
    </sheetNames>
    <sheetDataSet>
      <sheetData sheetId="0">
        <row r="65">
          <cell r="B65" t="str">
            <v>Chi phí hiện tại</v>
          </cell>
          <cell r="C65">
            <v>53550000000</v>
          </cell>
        </row>
        <row r="66">
          <cell r="B66" t="str">
            <v>Chi phí sau ĐGH</v>
          </cell>
          <cell r="C66">
            <v>0</v>
          </cell>
        </row>
        <row r="67">
          <cell r="B67" t="str">
            <v>Chi phí cắt giảm được</v>
          </cell>
          <cell r="C67">
            <v>53550000000</v>
          </cell>
        </row>
        <row r="68">
          <cell r="B68" t="str">
            <v>Chi phí còn lại</v>
          </cell>
          <cell r="C68">
            <v>53550000000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6"/>
  <sheetViews>
    <sheetView view="pageBreakPreview" topLeftCell="A40" zoomScale="90" zoomScaleNormal="70" zoomScaleSheetLayoutView="90" workbookViewId="0">
      <selection activeCell="B39" sqref="B39"/>
    </sheetView>
  </sheetViews>
  <sheetFormatPr defaultColWidth="9.140625" defaultRowHeight="20.100000000000001" customHeight="1" x14ac:dyDescent="0.25"/>
  <cols>
    <col min="1" max="1" width="6.85546875" style="1" customWidth="1"/>
    <col min="2" max="2" width="88.7109375" style="2" customWidth="1"/>
    <col min="3" max="3" width="29.140625" style="2" customWidth="1"/>
    <col min="4" max="4" width="7.42578125" style="5" customWidth="1"/>
    <col min="5" max="5" width="8.140625" style="6" customWidth="1"/>
    <col min="6" max="6" width="9" style="2" customWidth="1"/>
    <col min="7" max="7" width="14.7109375" style="2" customWidth="1"/>
    <col min="8" max="8" width="7.42578125" style="2" customWidth="1"/>
    <col min="9" max="9" width="11" style="2" customWidth="1"/>
    <col min="10" max="10" width="13.5703125" style="2" customWidth="1"/>
    <col min="11" max="11" width="24.42578125" style="2" customWidth="1"/>
    <col min="12" max="12" width="25.85546875" style="2" customWidth="1"/>
    <col min="13" max="13" width="9.140625" style="3"/>
    <col min="14" max="14" width="65.7109375" style="3" customWidth="1"/>
    <col min="15" max="16384" width="9.140625" style="3"/>
  </cols>
  <sheetData>
    <row r="1" spans="1:12" ht="20.100000000000001" customHeight="1" x14ac:dyDescent="0.3">
      <c r="B1" s="231" t="s">
        <v>122</v>
      </c>
      <c r="C1" s="231"/>
      <c r="D1" s="231"/>
      <c r="E1" s="231"/>
      <c r="F1" s="231"/>
      <c r="G1" s="231"/>
      <c r="H1" s="231"/>
      <c r="I1" s="231"/>
      <c r="J1" s="231"/>
      <c r="K1" s="231"/>
    </row>
    <row r="2" spans="1:12" ht="20.100000000000001" customHeight="1" x14ac:dyDescent="0.3">
      <c r="B2" s="232" t="s">
        <v>39</v>
      </c>
      <c r="C2" s="232"/>
      <c r="D2" s="232"/>
      <c r="E2" s="232"/>
      <c r="F2" s="232"/>
      <c r="G2" s="232"/>
      <c r="H2" s="232"/>
      <c r="I2" s="232"/>
      <c r="J2" s="232"/>
      <c r="K2" s="232"/>
    </row>
    <row r="3" spans="1:12" ht="13.5" customHeight="1" x14ac:dyDescent="0.25">
      <c r="B3" s="4"/>
    </row>
    <row r="4" spans="1:12" ht="15" customHeight="1" x14ac:dyDescent="0.25">
      <c r="B4" s="233" t="s">
        <v>81</v>
      </c>
      <c r="C4" s="233"/>
      <c r="D4" s="146"/>
      <c r="E4" s="147"/>
      <c r="F4" s="148"/>
      <c r="G4" s="148"/>
      <c r="H4" s="148"/>
      <c r="I4" s="234" t="s">
        <v>40</v>
      </c>
      <c r="J4" s="234"/>
      <c r="K4" s="234"/>
      <c r="L4" s="7"/>
    </row>
    <row r="5" spans="1:12" ht="89.25" customHeight="1" x14ac:dyDescent="0.25">
      <c r="B5" s="233"/>
      <c r="C5" s="233"/>
      <c r="D5" s="146"/>
      <c r="E5" s="147"/>
      <c r="F5" s="148"/>
      <c r="G5" s="148"/>
      <c r="H5" s="148"/>
      <c r="I5" s="234"/>
      <c r="J5" s="234"/>
      <c r="K5" s="234"/>
      <c r="L5" s="7"/>
    </row>
    <row r="6" spans="1:12" ht="16.5" customHeight="1" x14ac:dyDescent="0.3">
      <c r="B6" s="235" t="s">
        <v>0</v>
      </c>
      <c r="C6" s="235"/>
      <c r="D6" s="235"/>
      <c r="E6" s="235"/>
      <c r="F6" s="235"/>
      <c r="G6" s="235"/>
      <c r="H6" s="235"/>
      <c r="I6" s="235"/>
      <c r="J6" s="235"/>
      <c r="K6" s="235"/>
    </row>
    <row r="7" spans="1:12" s="10" customFormat="1" ht="27.75" customHeight="1" x14ac:dyDescent="0.25">
      <c r="A7" s="31"/>
      <c r="B7" s="236" t="s">
        <v>149</v>
      </c>
      <c r="C7" s="236"/>
      <c r="D7" s="236"/>
      <c r="E7" s="236"/>
      <c r="F7" s="236"/>
      <c r="G7" s="236"/>
      <c r="H7" s="236"/>
      <c r="I7" s="236"/>
      <c r="J7" s="236"/>
      <c r="K7" s="236"/>
      <c r="L7" s="29" t="s">
        <v>46</v>
      </c>
    </row>
    <row r="8" spans="1:12" s="10" customFormat="1" ht="20.100000000000001" customHeight="1" thickBot="1" x14ac:dyDescent="0.3">
      <c r="A8" s="31" t="s">
        <v>1</v>
      </c>
      <c r="B8" s="230" t="s">
        <v>41</v>
      </c>
      <c r="C8" s="230"/>
      <c r="D8" s="230"/>
      <c r="E8" s="230"/>
      <c r="F8" s="230"/>
      <c r="G8" s="230"/>
      <c r="H8" s="230"/>
      <c r="I8" s="230"/>
      <c r="J8" s="230"/>
      <c r="K8" s="230"/>
      <c r="L8" s="11"/>
    </row>
    <row r="9" spans="1:12" s="10" customFormat="1" ht="12" hidden="1" customHeight="1" thickBot="1" x14ac:dyDescent="0.3">
      <c r="A9" s="31"/>
      <c r="B9" s="30"/>
      <c r="C9" s="30"/>
      <c r="D9" s="30"/>
      <c r="E9" s="30"/>
      <c r="F9" s="30"/>
      <c r="G9" s="30"/>
      <c r="H9" s="30"/>
      <c r="I9" s="30"/>
      <c r="J9" s="30"/>
      <c r="K9" s="30"/>
      <c r="L9" s="11"/>
    </row>
    <row r="10" spans="1:12" s="150" customFormat="1" ht="115.5" x14ac:dyDescent="0.25">
      <c r="A10" s="123" t="s">
        <v>2</v>
      </c>
      <c r="B10" s="124" t="s">
        <v>3</v>
      </c>
      <c r="C10" s="124" t="s">
        <v>4</v>
      </c>
      <c r="D10" s="125" t="s">
        <v>124</v>
      </c>
      <c r="E10" s="126" t="s">
        <v>125</v>
      </c>
      <c r="F10" s="127" t="s">
        <v>126</v>
      </c>
      <c r="G10" s="125" t="s">
        <v>127</v>
      </c>
      <c r="H10" s="125" t="s">
        <v>9</v>
      </c>
      <c r="I10" s="125" t="s">
        <v>10</v>
      </c>
      <c r="J10" s="128" t="s">
        <v>128</v>
      </c>
      <c r="K10" s="128" t="s">
        <v>129</v>
      </c>
      <c r="L10" s="129" t="s">
        <v>13</v>
      </c>
    </row>
    <row r="11" spans="1:12" s="150" customFormat="1" ht="18" customHeight="1" x14ac:dyDescent="0.25">
      <c r="A11" s="130">
        <v>1</v>
      </c>
      <c r="B11" s="131" t="s">
        <v>14</v>
      </c>
      <c r="C11" s="132"/>
      <c r="D11" s="133"/>
      <c r="E11" s="149"/>
      <c r="F11" s="134"/>
      <c r="G11" s="134"/>
      <c r="H11" s="134"/>
      <c r="I11" s="134"/>
      <c r="J11" s="135"/>
      <c r="K11" s="135"/>
      <c r="L11" s="136"/>
    </row>
    <row r="12" spans="1:12" s="150" customFormat="1" ht="16.5" x14ac:dyDescent="0.25">
      <c r="A12" s="138" t="s">
        <v>15</v>
      </c>
      <c r="B12" s="132" t="s">
        <v>144</v>
      </c>
      <c r="C12" s="132" t="s">
        <v>43</v>
      </c>
      <c r="D12" s="137">
        <v>1</v>
      </c>
      <c r="E12" s="149">
        <v>45451</v>
      </c>
      <c r="F12" s="134"/>
      <c r="G12" s="134"/>
      <c r="H12" s="134">
        <v>1</v>
      </c>
      <c r="I12" s="134">
        <v>35000</v>
      </c>
      <c r="J12" s="135">
        <f t="shared" ref="J12:J29" si="0">G12+F12+(D12*E12)</f>
        <v>45451</v>
      </c>
      <c r="K12" s="135">
        <f t="shared" ref="K12:K29" si="1">J12*I12*H12</f>
        <v>1590785000</v>
      </c>
      <c r="L12" s="136"/>
    </row>
    <row r="13" spans="1:12" s="150" customFormat="1" ht="103.5" customHeight="1" x14ac:dyDescent="0.25">
      <c r="A13" s="139"/>
      <c r="B13" s="132" t="s">
        <v>47</v>
      </c>
      <c r="C13" s="151" t="s">
        <v>49</v>
      </c>
      <c r="D13" s="137">
        <v>4</v>
      </c>
      <c r="E13" s="149">
        <v>45451</v>
      </c>
      <c r="F13" s="134"/>
      <c r="G13" s="134"/>
      <c r="H13" s="134">
        <v>1</v>
      </c>
      <c r="I13" s="134">
        <v>35000</v>
      </c>
      <c r="J13" s="135">
        <f t="shared" si="0"/>
        <v>181804</v>
      </c>
      <c r="K13" s="135">
        <f t="shared" si="1"/>
        <v>6363140000</v>
      </c>
      <c r="L13" s="136"/>
    </row>
    <row r="14" spans="1:12" s="150" customFormat="1" ht="33" x14ac:dyDescent="0.25">
      <c r="A14" s="139"/>
      <c r="B14" s="132" t="s">
        <v>48</v>
      </c>
      <c r="C14" s="151" t="s">
        <v>51</v>
      </c>
      <c r="D14" s="137">
        <v>8</v>
      </c>
      <c r="E14" s="149">
        <v>45451</v>
      </c>
      <c r="F14" s="134"/>
      <c r="G14" s="134">
        <v>250000</v>
      </c>
      <c r="H14" s="134">
        <v>1</v>
      </c>
      <c r="I14" s="134">
        <v>35000</v>
      </c>
      <c r="J14" s="135">
        <f t="shared" si="0"/>
        <v>613608</v>
      </c>
      <c r="K14" s="135">
        <f t="shared" si="1"/>
        <v>21476280000</v>
      </c>
      <c r="L14" s="136"/>
    </row>
    <row r="15" spans="1:12" s="150" customFormat="1" ht="18" customHeight="1" x14ac:dyDescent="0.25">
      <c r="A15" s="130">
        <v>2</v>
      </c>
      <c r="B15" s="131" t="s">
        <v>16</v>
      </c>
      <c r="C15" s="132" t="s">
        <v>19</v>
      </c>
      <c r="D15" s="137">
        <v>1</v>
      </c>
      <c r="E15" s="149">
        <v>45451</v>
      </c>
      <c r="F15" s="134"/>
      <c r="G15" s="134"/>
      <c r="H15" s="134">
        <v>1</v>
      </c>
      <c r="I15" s="134">
        <v>35000</v>
      </c>
      <c r="J15" s="135">
        <f t="shared" si="0"/>
        <v>45451</v>
      </c>
      <c r="K15" s="135">
        <f t="shared" si="1"/>
        <v>1590785000</v>
      </c>
      <c r="L15" s="136"/>
    </row>
    <row r="16" spans="1:12" s="150" customFormat="1" ht="18" customHeight="1" x14ac:dyDescent="0.25">
      <c r="A16" s="139"/>
      <c r="B16" s="132"/>
      <c r="C16" s="132" t="s">
        <v>18</v>
      </c>
      <c r="D16" s="137"/>
      <c r="E16" s="149"/>
      <c r="F16" s="134"/>
      <c r="G16" s="134"/>
      <c r="H16" s="134">
        <v>1</v>
      </c>
      <c r="I16" s="134">
        <v>35000</v>
      </c>
      <c r="J16" s="135">
        <f t="shared" si="0"/>
        <v>0</v>
      </c>
      <c r="K16" s="135">
        <f t="shared" si="1"/>
        <v>0</v>
      </c>
      <c r="L16" s="136"/>
    </row>
    <row r="17" spans="1:12" s="150" customFormat="1" ht="18" customHeight="1" x14ac:dyDescent="0.25">
      <c r="A17" s="139"/>
      <c r="B17" s="132"/>
      <c r="C17" s="132" t="s">
        <v>19</v>
      </c>
      <c r="D17" s="137"/>
      <c r="E17" s="149"/>
      <c r="F17" s="134"/>
      <c r="G17" s="134"/>
      <c r="H17" s="134">
        <v>1</v>
      </c>
      <c r="I17" s="134">
        <v>35000</v>
      </c>
      <c r="J17" s="135">
        <f t="shared" si="0"/>
        <v>0</v>
      </c>
      <c r="K17" s="135">
        <f t="shared" si="1"/>
        <v>0</v>
      </c>
      <c r="L17" s="136"/>
    </row>
    <row r="18" spans="1:12" s="150" customFormat="1" ht="16.5" x14ac:dyDescent="0.25">
      <c r="A18" s="130">
        <v>3</v>
      </c>
      <c r="B18" s="131" t="s">
        <v>20</v>
      </c>
      <c r="C18" s="132"/>
      <c r="D18" s="137"/>
      <c r="E18" s="149"/>
      <c r="F18" s="134"/>
      <c r="G18" s="134"/>
      <c r="H18" s="134">
        <v>1</v>
      </c>
      <c r="I18" s="134">
        <v>35000</v>
      </c>
      <c r="J18" s="135">
        <f>G18+F18+(D18*E18)</f>
        <v>0</v>
      </c>
      <c r="K18" s="135">
        <f>J18*I18*H18</f>
        <v>0</v>
      </c>
      <c r="L18" s="136"/>
    </row>
    <row r="19" spans="1:12" s="150" customFormat="1" ht="18" customHeight="1" x14ac:dyDescent="0.25">
      <c r="A19" s="138" t="s">
        <v>21</v>
      </c>
      <c r="B19" s="132" t="s">
        <v>22</v>
      </c>
      <c r="C19" s="132"/>
      <c r="D19" s="137"/>
      <c r="E19" s="149"/>
      <c r="F19" s="134"/>
      <c r="G19" s="134">
        <v>500000</v>
      </c>
      <c r="H19" s="134">
        <v>1</v>
      </c>
      <c r="I19" s="134">
        <v>35000</v>
      </c>
      <c r="J19" s="135"/>
      <c r="K19" s="135">
        <f>G19*I19</f>
        <v>17500000000</v>
      </c>
      <c r="L19" s="136"/>
    </row>
    <row r="20" spans="1:12" s="150" customFormat="1" ht="18" customHeight="1" x14ac:dyDescent="0.25">
      <c r="A20" s="138" t="s">
        <v>23</v>
      </c>
      <c r="B20" s="132" t="s">
        <v>24</v>
      </c>
      <c r="C20" s="132"/>
      <c r="D20" s="137"/>
      <c r="E20" s="149">
        <v>45451</v>
      </c>
      <c r="F20" s="134"/>
      <c r="G20" s="134"/>
      <c r="H20" s="134">
        <v>1</v>
      </c>
      <c r="I20" s="134">
        <v>35000</v>
      </c>
      <c r="J20" s="135">
        <f>G20+F20+(D20*E20)</f>
        <v>0</v>
      </c>
      <c r="K20" s="135">
        <f>J20*I20*H20</f>
        <v>0</v>
      </c>
      <c r="L20" s="136"/>
    </row>
    <row r="21" spans="1:12" s="150" customFormat="1" ht="18" customHeight="1" x14ac:dyDescent="0.25">
      <c r="A21" s="138" t="s">
        <v>25</v>
      </c>
      <c r="B21" s="132" t="s">
        <v>26</v>
      </c>
      <c r="C21" s="132"/>
      <c r="D21" s="137"/>
      <c r="E21" s="149"/>
      <c r="F21" s="134"/>
      <c r="G21" s="134"/>
      <c r="H21" s="134">
        <v>1</v>
      </c>
      <c r="I21" s="134">
        <v>35000</v>
      </c>
      <c r="J21" s="135">
        <f>G21+F21+(D21*E21)</f>
        <v>0</v>
      </c>
      <c r="K21" s="135">
        <f>J21*I21*H21</f>
        <v>0</v>
      </c>
      <c r="L21" s="136"/>
    </row>
    <row r="22" spans="1:12" s="150" customFormat="1" ht="57.75" customHeight="1" x14ac:dyDescent="0.25">
      <c r="A22" s="139">
        <v>4</v>
      </c>
      <c r="B22" s="132" t="s">
        <v>130</v>
      </c>
      <c r="C22" s="132"/>
      <c r="D22" s="137"/>
      <c r="E22" s="149"/>
      <c r="F22" s="134"/>
      <c r="G22" s="134"/>
      <c r="H22" s="134"/>
      <c r="I22" s="134">
        <v>35000</v>
      </c>
      <c r="J22" s="135"/>
      <c r="K22" s="135"/>
      <c r="L22" s="136"/>
    </row>
    <row r="23" spans="1:12" s="150" customFormat="1" ht="22.5" customHeight="1" x14ac:dyDescent="0.25">
      <c r="A23" s="139"/>
      <c r="B23" s="152"/>
      <c r="C23" s="132" t="s">
        <v>27</v>
      </c>
      <c r="D23" s="137"/>
      <c r="E23" s="149">
        <v>45451</v>
      </c>
      <c r="F23" s="134"/>
      <c r="G23" s="134"/>
      <c r="H23" s="134">
        <v>1</v>
      </c>
      <c r="I23" s="134">
        <v>35000</v>
      </c>
      <c r="J23" s="135">
        <f t="shared" si="0"/>
        <v>0</v>
      </c>
      <c r="K23" s="135">
        <f t="shared" si="1"/>
        <v>0</v>
      </c>
      <c r="L23" s="136"/>
    </row>
    <row r="24" spans="1:12" s="150" customFormat="1" ht="18" customHeight="1" x14ac:dyDescent="0.25">
      <c r="A24" s="139"/>
      <c r="B24" s="132"/>
      <c r="C24" s="132" t="s">
        <v>28</v>
      </c>
      <c r="D24" s="137"/>
      <c r="E24" s="149"/>
      <c r="F24" s="134"/>
      <c r="G24" s="134"/>
      <c r="H24" s="134">
        <v>1</v>
      </c>
      <c r="I24" s="134">
        <v>35000</v>
      </c>
      <c r="J24" s="135">
        <f t="shared" si="0"/>
        <v>0</v>
      </c>
      <c r="K24" s="135">
        <f t="shared" si="1"/>
        <v>0</v>
      </c>
      <c r="L24" s="136"/>
    </row>
    <row r="25" spans="1:12" s="150" customFormat="1" ht="18" customHeight="1" x14ac:dyDescent="0.25">
      <c r="A25" s="139">
        <v>5</v>
      </c>
      <c r="B25" s="132" t="s">
        <v>131</v>
      </c>
      <c r="C25" s="132"/>
      <c r="D25" s="137"/>
      <c r="E25" s="149"/>
      <c r="F25" s="134"/>
      <c r="G25" s="134"/>
      <c r="H25" s="134">
        <v>1</v>
      </c>
      <c r="I25" s="134">
        <v>35000</v>
      </c>
      <c r="J25" s="135">
        <f>G25+F25+(D25*E25)</f>
        <v>0</v>
      </c>
      <c r="K25" s="135">
        <f>J25*I25*H25</f>
        <v>0</v>
      </c>
      <c r="L25" s="136"/>
    </row>
    <row r="26" spans="1:12" s="150" customFormat="1" ht="16.5" x14ac:dyDescent="0.25">
      <c r="A26" s="139">
        <v>6</v>
      </c>
      <c r="B26" s="131" t="s">
        <v>30</v>
      </c>
      <c r="C26" s="132" t="s">
        <v>19</v>
      </c>
      <c r="D26" s="137">
        <v>1</v>
      </c>
      <c r="E26" s="149">
        <v>45451</v>
      </c>
      <c r="F26" s="134"/>
      <c r="G26" s="134"/>
      <c r="H26" s="134">
        <v>1</v>
      </c>
      <c r="I26" s="134">
        <v>35000</v>
      </c>
      <c r="J26" s="135">
        <f t="shared" si="0"/>
        <v>45451</v>
      </c>
      <c r="K26" s="135">
        <f t="shared" si="1"/>
        <v>1590785000</v>
      </c>
      <c r="L26" s="136"/>
    </row>
    <row r="27" spans="1:12" s="150" customFormat="1" ht="18" customHeight="1" x14ac:dyDescent="0.25">
      <c r="A27" s="153"/>
      <c r="B27" s="132"/>
      <c r="C27" s="132" t="s">
        <v>18</v>
      </c>
      <c r="D27" s="137"/>
      <c r="E27" s="149"/>
      <c r="F27" s="134"/>
      <c r="G27" s="134"/>
      <c r="H27" s="134">
        <v>1</v>
      </c>
      <c r="I27" s="134">
        <v>35000</v>
      </c>
      <c r="J27" s="135">
        <f t="shared" si="0"/>
        <v>0</v>
      </c>
      <c r="K27" s="135">
        <f t="shared" si="1"/>
        <v>0</v>
      </c>
      <c r="L27" s="136"/>
    </row>
    <row r="28" spans="1:12" s="150" customFormat="1" ht="18" customHeight="1" x14ac:dyDescent="0.25">
      <c r="A28" s="153"/>
      <c r="B28" s="132"/>
      <c r="C28" s="132" t="s">
        <v>19</v>
      </c>
      <c r="D28" s="137"/>
      <c r="E28" s="149"/>
      <c r="F28" s="134"/>
      <c r="G28" s="134"/>
      <c r="H28" s="134">
        <v>1</v>
      </c>
      <c r="I28" s="134">
        <v>35000</v>
      </c>
      <c r="J28" s="135">
        <f t="shared" si="0"/>
        <v>0</v>
      </c>
      <c r="K28" s="135">
        <f t="shared" si="1"/>
        <v>0</v>
      </c>
      <c r="L28" s="136"/>
    </row>
    <row r="29" spans="1:12" s="150" customFormat="1" ht="18" customHeight="1" x14ac:dyDescent="0.25">
      <c r="A29" s="154"/>
      <c r="B29" s="132"/>
      <c r="C29" s="132" t="s">
        <v>31</v>
      </c>
      <c r="D29" s="137"/>
      <c r="E29" s="149"/>
      <c r="F29" s="134"/>
      <c r="G29" s="134"/>
      <c r="H29" s="134">
        <v>1</v>
      </c>
      <c r="I29" s="134">
        <v>35000</v>
      </c>
      <c r="J29" s="135">
        <f t="shared" si="0"/>
        <v>0</v>
      </c>
      <c r="K29" s="135">
        <f t="shared" si="1"/>
        <v>0</v>
      </c>
      <c r="L29" s="136"/>
    </row>
    <row r="30" spans="1:12" s="150" customFormat="1" ht="20.100000000000001" customHeight="1" thickBot="1" x14ac:dyDescent="0.3">
      <c r="A30" s="140"/>
      <c r="B30" s="237" t="s">
        <v>32</v>
      </c>
      <c r="C30" s="238"/>
      <c r="D30" s="141"/>
      <c r="E30" s="142"/>
      <c r="F30" s="142">
        <f>SUM(F11:F24)</f>
        <v>0</v>
      </c>
      <c r="G30" s="142">
        <f>SUM(G11:G24)</f>
        <v>750000</v>
      </c>
      <c r="H30" s="143"/>
      <c r="I30" s="142"/>
      <c r="J30" s="144">
        <f>SUM(J11:J29)</f>
        <v>931765</v>
      </c>
      <c r="K30" s="144">
        <f>SUM(K11:K29)</f>
        <v>50111775000</v>
      </c>
      <c r="L30" s="145"/>
    </row>
    <row r="31" spans="1:12" s="10" customFormat="1" ht="20.100000000000001" customHeight="1" x14ac:dyDescent="0.25">
      <c r="A31" s="12"/>
      <c r="B31" s="13"/>
      <c r="C31" s="13"/>
      <c r="D31" s="14"/>
      <c r="E31" s="15"/>
      <c r="F31" s="15"/>
      <c r="G31" s="15"/>
      <c r="H31" s="16"/>
      <c r="I31" s="15"/>
      <c r="J31" s="15"/>
      <c r="K31" s="15"/>
      <c r="L31" s="15"/>
    </row>
    <row r="32" spans="1:12" s="10" customFormat="1" ht="27.75" customHeight="1" thickBot="1" x14ac:dyDescent="0.3">
      <c r="A32" s="160" t="s">
        <v>33</v>
      </c>
      <c r="B32" s="239" t="s">
        <v>62</v>
      </c>
      <c r="C32" s="239"/>
      <c r="D32" s="239"/>
      <c r="E32" s="239"/>
      <c r="F32" s="239"/>
      <c r="G32" s="239"/>
      <c r="H32" s="239"/>
      <c r="I32" s="239"/>
      <c r="J32" s="239"/>
      <c r="K32" s="239"/>
      <c r="L32" s="239"/>
    </row>
    <row r="33" spans="1:12" s="10" customFormat="1" ht="20.100000000000001" hidden="1" customHeight="1" thickBot="1" x14ac:dyDescent="0.3">
      <c r="A33" s="161"/>
      <c r="B33" s="159"/>
      <c r="C33" s="159"/>
      <c r="D33" s="162"/>
      <c r="E33" s="163"/>
      <c r="F33" s="159"/>
      <c r="G33" s="159"/>
      <c r="H33" s="159"/>
      <c r="I33" s="159"/>
      <c r="J33" s="159"/>
      <c r="K33" s="159"/>
      <c r="L33" s="159"/>
    </row>
    <row r="34" spans="1:12" s="150" customFormat="1" ht="117" customHeight="1" x14ac:dyDescent="0.25">
      <c r="A34" s="123" t="s">
        <v>2</v>
      </c>
      <c r="B34" s="124" t="s">
        <v>3</v>
      </c>
      <c r="C34" s="124" t="s">
        <v>4</v>
      </c>
      <c r="D34" s="125" t="s">
        <v>124</v>
      </c>
      <c r="E34" s="126" t="s">
        <v>125</v>
      </c>
      <c r="F34" s="127" t="s">
        <v>126</v>
      </c>
      <c r="G34" s="125" t="s">
        <v>127</v>
      </c>
      <c r="H34" s="125" t="s">
        <v>9</v>
      </c>
      <c r="I34" s="125" t="s">
        <v>10</v>
      </c>
      <c r="J34" s="125" t="s">
        <v>128</v>
      </c>
      <c r="K34" s="125" t="s">
        <v>129</v>
      </c>
      <c r="L34" s="129" t="s">
        <v>13</v>
      </c>
    </row>
    <row r="35" spans="1:12" s="150" customFormat="1" ht="20.100000000000001" customHeight="1" x14ac:dyDescent="0.25">
      <c r="A35" s="130">
        <v>1</v>
      </c>
      <c r="B35" s="131" t="s">
        <v>14</v>
      </c>
      <c r="C35" s="132"/>
      <c r="D35" s="133"/>
      <c r="E35" s="149"/>
      <c r="F35" s="134"/>
      <c r="G35" s="134"/>
      <c r="H35" s="134"/>
      <c r="I35" s="134"/>
      <c r="J35" s="134"/>
      <c r="K35" s="134"/>
      <c r="L35" s="136"/>
    </row>
    <row r="36" spans="1:12" s="150" customFormat="1" ht="33" x14ac:dyDescent="0.25">
      <c r="A36" s="138" t="s">
        <v>15</v>
      </c>
      <c r="B36" s="132" t="s">
        <v>52</v>
      </c>
      <c r="C36" s="151" t="s">
        <v>53</v>
      </c>
      <c r="D36" s="155">
        <v>1</v>
      </c>
      <c r="E36" s="149">
        <v>45451</v>
      </c>
      <c r="F36" s="134"/>
      <c r="G36" s="156">
        <v>0</v>
      </c>
      <c r="H36" s="134">
        <v>1</v>
      </c>
      <c r="I36" s="134">
        <v>35000</v>
      </c>
      <c r="J36" s="135">
        <f t="shared" ref="J36:J55" si="2">G36+F36+(D36*E36)</f>
        <v>45451</v>
      </c>
      <c r="K36" s="135">
        <f t="shared" ref="K36:K47" si="3">J36*I36*H36</f>
        <v>1590785000</v>
      </c>
      <c r="L36" s="157"/>
    </row>
    <row r="37" spans="1:12" s="150" customFormat="1" ht="280.5" x14ac:dyDescent="0.25">
      <c r="A37" s="138" t="s">
        <v>63</v>
      </c>
      <c r="B37" s="132" t="s">
        <v>145</v>
      </c>
      <c r="C37" s="151" t="s">
        <v>49</v>
      </c>
      <c r="D37" s="155">
        <v>4</v>
      </c>
      <c r="E37" s="149">
        <v>45451</v>
      </c>
      <c r="F37" s="134"/>
      <c r="G37" s="156">
        <v>0</v>
      </c>
      <c r="H37" s="134">
        <v>1</v>
      </c>
      <c r="I37" s="134">
        <v>35000</v>
      </c>
      <c r="J37" s="135">
        <f t="shared" si="2"/>
        <v>181804</v>
      </c>
      <c r="K37" s="135">
        <f t="shared" si="3"/>
        <v>6363140000</v>
      </c>
      <c r="L37" s="157"/>
    </row>
    <row r="38" spans="1:12" s="150" customFormat="1" ht="33" x14ac:dyDescent="0.25">
      <c r="A38" s="138" t="s">
        <v>54</v>
      </c>
      <c r="B38" s="132" t="s">
        <v>55</v>
      </c>
      <c r="C38" s="151" t="s">
        <v>50</v>
      </c>
      <c r="D38" s="155">
        <v>8</v>
      </c>
      <c r="E38" s="149">
        <v>45451</v>
      </c>
      <c r="F38" s="134"/>
      <c r="G38" s="156">
        <v>250000</v>
      </c>
      <c r="H38" s="134">
        <v>1</v>
      </c>
      <c r="I38" s="134">
        <v>35000</v>
      </c>
      <c r="J38" s="135">
        <f t="shared" si="2"/>
        <v>613608</v>
      </c>
      <c r="K38" s="135">
        <f t="shared" si="3"/>
        <v>21476280000</v>
      </c>
      <c r="L38" s="157" t="s">
        <v>56</v>
      </c>
    </row>
    <row r="39" spans="1:12" s="150" customFormat="1" ht="78" customHeight="1" x14ac:dyDescent="0.25">
      <c r="A39" s="138" t="s">
        <v>64</v>
      </c>
      <c r="B39" s="158" t="s">
        <v>150</v>
      </c>
      <c r="C39" s="151" t="s">
        <v>58</v>
      </c>
      <c r="D39" s="155">
        <v>4</v>
      </c>
      <c r="E39" s="149">
        <v>45451</v>
      </c>
      <c r="F39" s="134"/>
      <c r="G39" s="156">
        <v>20000</v>
      </c>
      <c r="H39" s="134">
        <v>1</v>
      </c>
      <c r="I39" s="134">
        <v>35000</v>
      </c>
      <c r="J39" s="135">
        <f t="shared" si="2"/>
        <v>201804</v>
      </c>
      <c r="K39" s="135">
        <f t="shared" si="3"/>
        <v>7063140000</v>
      </c>
      <c r="L39" s="157" t="s">
        <v>59</v>
      </c>
    </row>
    <row r="40" spans="1:12" s="150" customFormat="1" ht="57.75" customHeight="1" x14ac:dyDescent="0.25">
      <c r="A40" s="138" t="s">
        <v>65</v>
      </c>
      <c r="B40" s="158" t="s">
        <v>146</v>
      </c>
      <c r="C40" s="151" t="s">
        <v>60</v>
      </c>
      <c r="D40" s="155">
        <v>1</v>
      </c>
      <c r="E40" s="149">
        <v>45451</v>
      </c>
      <c r="F40" s="134"/>
      <c r="G40" s="156"/>
      <c r="H40" s="134">
        <v>1</v>
      </c>
      <c r="I40" s="134">
        <v>35000</v>
      </c>
      <c r="J40" s="135">
        <f t="shared" si="2"/>
        <v>45451</v>
      </c>
      <c r="K40" s="135">
        <f t="shared" si="3"/>
        <v>1590785000</v>
      </c>
      <c r="L40" s="157"/>
    </row>
    <row r="41" spans="1:12" s="150" customFormat="1" ht="20.100000000000001" customHeight="1" x14ac:dyDescent="0.25">
      <c r="A41" s="130">
        <v>2</v>
      </c>
      <c r="B41" s="131" t="s">
        <v>16</v>
      </c>
      <c r="C41" s="132" t="s">
        <v>19</v>
      </c>
      <c r="D41" s="137">
        <v>1</v>
      </c>
      <c r="E41" s="149">
        <v>45451</v>
      </c>
      <c r="F41" s="134"/>
      <c r="G41" s="156">
        <v>0</v>
      </c>
      <c r="H41" s="134">
        <v>1</v>
      </c>
      <c r="I41" s="134">
        <v>35000</v>
      </c>
      <c r="J41" s="135">
        <f t="shared" si="2"/>
        <v>45451</v>
      </c>
      <c r="K41" s="135">
        <f t="shared" si="3"/>
        <v>1590785000</v>
      </c>
      <c r="L41" s="136"/>
    </row>
    <row r="42" spans="1:12" s="150" customFormat="1" ht="20.100000000000001" customHeight="1" x14ac:dyDescent="0.25">
      <c r="A42" s="139"/>
      <c r="B42" s="132"/>
      <c r="C42" s="132" t="s">
        <v>18</v>
      </c>
      <c r="D42" s="137"/>
      <c r="E42" s="149"/>
      <c r="F42" s="134"/>
      <c r="G42" s="156">
        <v>0</v>
      </c>
      <c r="H42" s="134">
        <v>1</v>
      </c>
      <c r="I42" s="134">
        <v>35000</v>
      </c>
      <c r="J42" s="135">
        <f t="shared" si="2"/>
        <v>0</v>
      </c>
      <c r="K42" s="135">
        <f t="shared" si="3"/>
        <v>0</v>
      </c>
      <c r="L42" s="136"/>
    </row>
    <row r="43" spans="1:12" s="150" customFormat="1" ht="20.100000000000001" customHeight="1" x14ac:dyDescent="0.25">
      <c r="A43" s="139"/>
      <c r="B43" s="132"/>
      <c r="C43" s="132" t="s">
        <v>19</v>
      </c>
      <c r="D43" s="137"/>
      <c r="E43" s="149"/>
      <c r="F43" s="134"/>
      <c r="G43" s="156">
        <v>0</v>
      </c>
      <c r="H43" s="134">
        <v>1</v>
      </c>
      <c r="I43" s="134">
        <v>35000</v>
      </c>
      <c r="J43" s="135">
        <f t="shared" si="2"/>
        <v>0</v>
      </c>
      <c r="K43" s="135">
        <f t="shared" si="3"/>
        <v>0</v>
      </c>
      <c r="L43" s="136"/>
    </row>
    <row r="44" spans="1:12" s="150" customFormat="1" ht="16.5" x14ac:dyDescent="0.25">
      <c r="A44" s="130">
        <v>3</v>
      </c>
      <c r="B44" s="131" t="s">
        <v>20</v>
      </c>
      <c r="C44" s="132"/>
      <c r="D44" s="137"/>
      <c r="E44" s="149"/>
      <c r="F44" s="134"/>
      <c r="G44" s="156"/>
      <c r="H44" s="134">
        <v>1</v>
      </c>
      <c r="I44" s="134">
        <v>35000</v>
      </c>
      <c r="J44" s="135">
        <f t="shared" si="2"/>
        <v>0</v>
      </c>
      <c r="K44" s="135">
        <f t="shared" si="3"/>
        <v>0</v>
      </c>
      <c r="L44" s="136"/>
    </row>
    <row r="45" spans="1:12" s="150" customFormat="1" ht="20.100000000000001" customHeight="1" x14ac:dyDescent="0.25">
      <c r="A45" s="138" t="s">
        <v>21</v>
      </c>
      <c r="B45" s="132" t="s">
        <v>22</v>
      </c>
      <c r="C45" s="132"/>
      <c r="D45" s="137"/>
      <c r="E45" s="149"/>
      <c r="F45" s="134"/>
      <c r="G45" s="156">
        <v>500000</v>
      </c>
      <c r="H45" s="134">
        <v>1</v>
      </c>
      <c r="I45" s="134">
        <v>35000</v>
      </c>
      <c r="J45" s="135">
        <f t="shared" si="2"/>
        <v>500000</v>
      </c>
      <c r="K45" s="135">
        <f t="shared" si="3"/>
        <v>17500000000</v>
      </c>
      <c r="L45" s="136"/>
    </row>
    <row r="46" spans="1:12" s="150" customFormat="1" ht="20.100000000000001" customHeight="1" x14ac:dyDescent="0.25">
      <c r="A46" s="138" t="s">
        <v>23</v>
      </c>
      <c r="B46" s="132" t="s">
        <v>24</v>
      </c>
      <c r="C46" s="132"/>
      <c r="D46" s="137"/>
      <c r="E46" s="149">
        <v>45451</v>
      </c>
      <c r="F46" s="134"/>
      <c r="G46" s="134"/>
      <c r="H46" s="134">
        <v>1</v>
      </c>
      <c r="I46" s="134">
        <v>35000</v>
      </c>
      <c r="J46" s="135">
        <f t="shared" si="2"/>
        <v>0</v>
      </c>
      <c r="K46" s="135">
        <f t="shared" si="3"/>
        <v>0</v>
      </c>
      <c r="L46" s="136"/>
    </row>
    <row r="47" spans="1:12" s="150" customFormat="1" ht="20.100000000000001" customHeight="1" x14ac:dyDescent="0.25">
      <c r="A47" s="138" t="s">
        <v>25</v>
      </c>
      <c r="B47" s="132" t="s">
        <v>26</v>
      </c>
      <c r="C47" s="132"/>
      <c r="D47" s="137"/>
      <c r="E47" s="149"/>
      <c r="F47" s="134"/>
      <c r="G47" s="134"/>
      <c r="H47" s="134">
        <v>1</v>
      </c>
      <c r="I47" s="134">
        <v>35000</v>
      </c>
      <c r="J47" s="135">
        <f t="shared" si="2"/>
        <v>0</v>
      </c>
      <c r="K47" s="135">
        <f t="shared" si="3"/>
        <v>0</v>
      </c>
      <c r="L47" s="136"/>
    </row>
    <row r="48" spans="1:12" s="150" customFormat="1" ht="16.5" x14ac:dyDescent="0.25">
      <c r="A48" s="130">
        <v>4</v>
      </c>
      <c r="B48" s="132" t="s">
        <v>132</v>
      </c>
      <c r="C48" s="132"/>
      <c r="D48" s="137"/>
      <c r="E48" s="149"/>
      <c r="F48" s="134"/>
      <c r="G48" s="134"/>
      <c r="H48" s="134">
        <v>1</v>
      </c>
      <c r="I48" s="134">
        <v>35000</v>
      </c>
      <c r="J48" s="135">
        <f t="shared" si="2"/>
        <v>0</v>
      </c>
      <c r="K48" s="135"/>
      <c r="L48" s="136"/>
    </row>
    <row r="49" spans="1:12" s="150" customFormat="1" ht="20.100000000000001" customHeight="1" x14ac:dyDescent="0.25">
      <c r="A49" s="139"/>
      <c r="B49" s="159"/>
      <c r="C49" s="132" t="s">
        <v>27</v>
      </c>
      <c r="D49" s="137"/>
      <c r="E49" s="149">
        <v>45451</v>
      </c>
      <c r="F49" s="134"/>
      <c r="G49" s="134"/>
      <c r="H49" s="134">
        <v>1</v>
      </c>
      <c r="I49" s="134">
        <v>35000</v>
      </c>
      <c r="J49" s="135">
        <f t="shared" si="2"/>
        <v>0</v>
      </c>
      <c r="K49" s="135">
        <f t="shared" ref="K49:K55" si="4">J49*I49*H49</f>
        <v>0</v>
      </c>
      <c r="L49" s="136"/>
    </row>
    <row r="50" spans="1:12" s="150" customFormat="1" ht="20.100000000000001" customHeight="1" x14ac:dyDescent="0.25">
      <c r="A50" s="139"/>
      <c r="B50" s="132"/>
      <c r="C50" s="132" t="s">
        <v>28</v>
      </c>
      <c r="D50" s="137"/>
      <c r="E50" s="149"/>
      <c r="F50" s="134"/>
      <c r="G50" s="134"/>
      <c r="H50" s="134">
        <v>1</v>
      </c>
      <c r="I50" s="134">
        <v>35000</v>
      </c>
      <c r="J50" s="135">
        <f t="shared" si="2"/>
        <v>0</v>
      </c>
      <c r="K50" s="135">
        <f t="shared" si="4"/>
        <v>0</v>
      </c>
      <c r="L50" s="136"/>
    </row>
    <row r="51" spans="1:12" s="150" customFormat="1" ht="20.100000000000001" customHeight="1" x14ac:dyDescent="0.25">
      <c r="A51" s="130">
        <v>5</v>
      </c>
      <c r="B51" s="132" t="s">
        <v>131</v>
      </c>
      <c r="C51" s="132"/>
      <c r="D51" s="137"/>
      <c r="E51" s="149"/>
      <c r="F51" s="134"/>
      <c r="G51" s="134"/>
      <c r="H51" s="134">
        <v>1</v>
      </c>
      <c r="I51" s="134">
        <v>35000</v>
      </c>
      <c r="J51" s="135">
        <f t="shared" si="2"/>
        <v>0</v>
      </c>
      <c r="K51" s="135">
        <f t="shared" si="4"/>
        <v>0</v>
      </c>
      <c r="L51" s="136"/>
    </row>
    <row r="52" spans="1:12" s="150" customFormat="1" ht="20.100000000000001" customHeight="1" x14ac:dyDescent="0.25">
      <c r="A52" s="130">
        <v>6</v>
      </c>
      <c r="B52" s="131" t="s">
        <v>30</v>
      </c>
      <c r="C52" s="132" t="s">
        <v>19</v>
      </c>
      <c r="D52" s="137">
        <v>1</v>
      </c>
      <c r="E52" s="149">
        <v>45451</v>
      </c>
      <c r="F52" s="134"/>
      <c r="G52" s="134"/>
      <c r="H52" s="134">
        <v>1</v>
      </c>
      <c r="I52" s="134">
        <v>35000</v>
      </c>
      <c r="J52" s="135">
        <f t="shared" si="2"/>
        <v>45451</v>
      </c>
      <c r="K52" s="135">
        <f t="shared" si="4"/>
        <v>1590785000</v>
      </c>
      <c r="L52" s="136"/>
    </row>
    <row r="53" spans="1:12" s="150" customFormat="1" ht="20.100000000000001" customHeight="1" x14ac:dyDescent="0.25">
      <c r="A53" s="153"/>
      <c r="B53" s="132"/>
      <c r="C53" s="132" t="s">
        <v>18</v>
      </c>
      <c r="D53" s="137"/>
      <c r="E53" s="149"/>
      <c r="F53" s="134"/>
      <c r="G53" s="134"/>
      <c r="H53" s="134">
        <v>1</v>
      </c>
      <c r="I53" s="134">
        <v>35000</v>
      </c>
      <c r="J53" s="135">
        <f t="shared" si="2"/>
        <v>0</v>
      </c>
      <c r="K53" s="135">
        <f t="shared" si="4"/>
        <v>0</v>
      </c>
      <c r="L53" s="136"/>
    </row>
    <row r="54" spans="1:12" s="150" customFormat="1" ht="20.100000000000001" customHeight="1" x14ac:dyDescent="0.25">
      <c r="A54" s="153"/>
      <c r="B54" s="132"/>
      <c r="C54" s="132" t="s">
        <v>19</v>
      </c>
      <c r="D54" s="137"/>
      <c r="E54" s="149"/>
      <c r="F54" s="134"/>
      <c r="G54" s="134"/>
      <c r="H54" s="134">
        <v>1</v>
      </c>
      <c r="I54" s="134">
        <v>35000</v>
      </c>
      <c r="J54" s="135">
        <f t="shared" si="2"/>
        <v>0</v>
      </c>
      <c r="K54" s="135">
        <f t="shared" si="4"/>
        <v>0</v>
      </c>
      <c r="L54" s="136"/>
    </row>
    <row r="55" spans="1:12" s="150" customFormat="1" ht="19.5" customHeight="1" x14ac:dyDescent="0.25">
      <c r="A55" s="154"/>
      <c r="B55" s="132"/>
      <c r="C55" s="132" t="s">
        <v>31</v>
      </c>
      <c r="D55" s="137"/>
      <c r="E55" s="149"/>
      <c r="F55" s="134"/>
      <c r="G55" s="134"/>
      <c r="H55" s="134">
        <v>1</v>
      </c>
      <c r="I55" s="134">
        <v>35000</v>
      </c>
      <c r="J55" s="135">
        <f t="shared" si="2"/>
        <v>0</v>
      </c>
      <c r="K55" s="135">
        <f t="shared" si="4"/>
        <v>0</v>
      </c>
      <c r="L55" s="136"/>
    </row>
    <row r="56" spans="1:12" s="150" customFormat="1" ht="19.5" customHeight="1" thickBot="1" x14ac:dyDescent="0.3">
      <c r="A56" s="140"/>
      <c r="B56" s="237" t="s">
        <v>32</v>
      </c>
      <c r="C56" s="238"/>
      <c r="D56" s="141"/>
      <c r="E56" s="142"/>
      <c r="F56" s="142">
        <f>SUM(F35:F50)</f>
        <v>0</v>
      </c>
      <c r="G56" s="142">
        <f>SUM(G35:G50)</f>
        <v>770000</v>
      </c>
      <c r="H56" s="143"/>
      <c r="I56" s="142"/>
      <c r="J56" s="144">
        <f>SUM(J35:J55)</f>
        <v>1679020</v>
      </c>
      <c r="K56" s="144">
        <f>SUM(K35:K55)</f>
        <v>58765700000</v>
      </c>
      <c r="L56" s="145"/>
    </row>
    <row r="57" spans="1:12" s="10" customFormat="1" ht="19.5" customHeight="1" x14ac:dyDescent="0.25">
      <c r="A57" s="12"/>
      <c r="B57" s="13"/>
      <c r="C57" s="13"/>
      <c r="D57" s="14"/>
      <c r="E57" s="15"/>
      <c r="F57" s="15"/>
      <c r="G57" s="15"/>
      <c r="H57" s="16"/>
      <c r="I57" s="15"/>
      <c r="J57" s="15"/>
      <c r="K57" s="15"/>
      <c r="L57" s="15"/>
    </row>
    <row r="58" spans="1:12" s="10" customFormat="1" ht="19.5" customHeight="1" x14ac:dyDescent="0.25">
      <c r="A58" s="12"/>
      <c r="B58" s="13"/>
      <c r="C58" s="13"/>
      <c r="D58" s="14"/>
      <c r="E58" s="15"/>
      <c r="F58" s="15"/>
      <c r="G58" s="15"/>
      <c r="H58" s="16"/>
      <c r="I58" s="15"/>
      <c r="J58" s="15"/>
      <c r="K58" s="15"/>
      <c r="L58" s="15"/>
    </row>
    <row r="59" spans="1:12" s="10" customFormat="1" ht="19.5" customHeight="1" x14ac:dyDescent="0.25">
      <c r="A59" s="12"/>
      <c r="B59" s="13"/>
      <c r="C59" s="13"/>
      <c r="D59" s="14"/>
      <c r="E59" s="15"/>
      <c r="F59" s="15"/>
      <c r="G59" s="15"/>
      <c r="H59" s="16"/>
      <c r="I59" s="15"/>
      <c r="J59" s="15"/>
      <c r="K59" s="15"/>
      <c r="L59" s="15"/>
    </row>
    <row r="60" spans="1:12" s="10" customFormat="1" ht="19.5" customHeight="1" x14ac:dyDescent="0.25">
      <c r="A60" s="12"/>
      <c r="B60" s="13"/>
      <c r="C60" s="13"/>
      <c r="D60" s="14"/>
      <c r="E60" s="15"/>
      <c r="F60" s="15"/>
      <c r="G60" s="15"/>
      <c r="H60" s="16"/>
      <c r="I60" s="15"/>
      <c r="J60" s="15"/>
      <c r="K60" s="15"/>
      <c r="L60" s="15"/>
    </row>
    <row r="61" spans="1:12" s="10" customFormat="1" ht="19.5" customHeight="1" x14ac:dyDescent="0.25">
      <c r="A61" s="12"/>
      <c r="B61" s="13"/>
      <c r="C61" s="13"/>
      <c r="D61" s="14"/>
      <c r="E61" s="15"/>
      <c r="F61" s="15"/>
      <c r="G61" s="15"/>
      <c r="H61" s="16"/>
      <c r="I61" s="15"/>
      <c r="J61" s="15"/>
      <c r="K61" s="15"/>
      <c r="L61" s="15"/>
    </row>
    <row r="62" spans="1:12" s="10" customFormat="1" ht="19.5" customHeight="1" x14ac:dyDescent="0.25">
      <c r="A62" s="12"/>
      <c r="B62" s="13"/>
      <c r="C62" s="13"/>
      <c r="D62" s="14"/>
      <c r="E62" s="15"/>
      <c r="F62" s="15"/>
      <c r="G62" s="15"/>
      <c r="H62" s="16"/>
      <c r="I62" s="15"/>
      <c r="J62" s="15"/>
      <c r="K62" s="15"/>
      <c r="L62" s="15"/>
    </row>
    <row r="63" spans="1:12" s="10" customFormat="1" ht="19.5" customHeight="1" x14ac:dyDescent="0.25">
      <c r="A63" s="12"/>
      <c r="B63" s="13"/>
      <c r="C63" s="13"/>
      <c r="D63" s="14"/>
      <c r="E63" s="15"/>
      <c r="F63" s="15"/>
      <c r="G63" s="15"/>
      <c r="H63" s="16"/>
      <c r="I63" s="15"/>
      <c r="J63" s="15"/>
      <c r="K63" s="15"/>
      <c r="L63" s="15"/>
    </row>
    <row r="64" spans="1:12" s="10" customFormat="1" ht="19.5" customHeight="1" x14ac:dyDescent="0.25">
      <c r="A64" s="12"/>
      <c r="B64" s="13"/>
      <c r="C64" s="13"/>
      <c r="D64" s="14"/>
      <c r="E64" s="15"/>
      <c r="F64" s="15"/>
      <c r="G64" s="15"/>
      <c r="H64" s="16"/>
      <c r="I64" s="15"/>
      <c r="J64" s="15"/>
      <c r="K64" s="15"/>
      <c r="L64" s="15"/>
    </row>
    <row r="65" spans="1:12" s="10" customFormat="1" ht="19.5" customHeight="1" x14ac:dyDescent="0.25">
      <c r="A65" s="12"/>
      <c r="B65" s="13"/>
      <c r="C65" s="13"/>
      <c r="D65" s="14"/>
      <c r="E65" s="15"/>
      <c r="F65" s="15"/>
      <c r="G65" s="15"/>
      <c r="H65" s="16"/>
      <c r="I65" s="15"/>
      <c r="J65" s="15"/>
      <c r="K65" s="15"/>
      <c r="L65" s="15"/>
    </row>
    <row r="66" spans="1:12" s="10" customFormat="1" ht="19.5" customHeight="1" x14ac:dyDescent="0.25">
      <c r="A66" s="12"/>
      <c r="B66" s="13"/>
      <c r="C66" s="13"/>
      <c r="D66" s="14"/>
      <c r="E66" s="15"/>
      <c r="F66" s="15"/>
      <c r="G66" s="15"/>
      <c r="H66" s="16"/>
      <c r="I66" s="15"/>
      <c r="J66" s="15"/>
      <c r="K66" s="15"/>
      <c r="L66" s="15"/>
    </row>
    <row r="67" spans="1:12" s="10" customFormat="1" ht="19.5" customHeight="1" x14ac:dyDescent="0.25">
      <c r="A67" s="12"/>
      <c r="B67" s="13"/>
      <c r="C67" s="13"/>
      <c r="D67" s="14"/>
      <c r="E67" s="15"/>
      <c r="F67" s="15"/>
      <c r="G67" s="15"/>
      <c r="H67" s="16"/>
      <c r="I67" s="15"/>
      <c r="J67" s="15"/>
      <c r="K67" s="15"/>
      <c r="L67" s="15"/>
    </row>
    <row r="68" spans="1:12" s="10" customFormat="1" ht="19.5" customHeight="1" x14ac:dyDescent="0.25">
      <c r="A68" s="12"/>
      <c r="B68" s="13"/>
      <c r="C68" s="13"/>
      <c r="D68" s="14"/>
      <c r="E68" s="15"/>
      <c r="F68" s="15"/>
      <c r="G68" s="15"/>
      <c r="H68" s="16"/>
      <c r="I68" s="15"/>
      <c r="J68" s="15"/>
      <c r="K68" s="15"/>
      <c r="L68" s="15"/>
    </row>
    <row r="69" spans="1:12" s="10" customFormat="1" ht="19.5" customHeight="1" x14ac:dyDescent="0.25">
      <c r="A69" s="12"/>
      <c r="B69" s="13"/>
      <c r="C69" s="13"/>
      <c r="D69" s="14"/>
      <c r="E69" s="15"/>
      <c r="F69" s="15"/>
      <c r="G69" s="15"/>
      <c r="H69" s="16"/>
      <c r="I69" s="15"/>
      <c r="J69" s="15"/>
      <c r="K69" s="15"/>
      <c r="L69" s="15"/>
    </row>
    <row r="70" spans="1:12" s="10" customFormat="1" ht="29.25" customHeight="1" x14ac:dyDescent="0.25">
      <c r="A70" s="31" t="s">
        <v>36</v>
      </c>
      <c r="B70" s="230" t="s">
        <v>37</v>
      </c>
      <c r="C70" s="230"/>
      <c r="D70" s="230"/>
      <c r="E70" s="230"/>
      <c r="F70" s="230"/>
      <c r="G70" s="230"/>
      <c r="H70" s="230"/>
      <c r="I70" s="230"/>
      <c r="J70" s="230"/>
      <c r="K70" s="230"/>
      <c r="L70" s="230"/>
    </row>
    <row r="71" spans="1:12" s="20" customFormat="1" ht="15.75" x14ac:dyDescent="0.25">
      <c r="A71" s="19"/>
      <c r="B71" s="19"/>
      <c r="C71" s="19"/>
      <c r="D71" s="19"/>
      <c r="E71" s="19"/>
      <c r="F71" s="19"/>
      <c r="G71" s="19"/>
      <c r="H71" s="19"/>
      <c r="I71" s="19"/>
      <c r="J71" s="19"/>
      <c r="K71" s="19"/>
      <c r="L71" s="19"/>
    </row>
    <row r="72" spans="1:12" s="20" customFormat="1" ht="15.75" x14ac:dyDescent="0.25">
      <c r="A72" s="19"/>
      <c r="B72" s="19"/>
      <c r="C72" s="19"/>
      <c r="D72" s="19"/>
      <c r="E72" s="19"/>
      <c r="F72" s="19"/>
      <c r="G72" s="19"/>
      <c r="H72" s="19"/>
      <c r="I72" s="19"/>
      <c r="J72" s="19"/>
      <c r="K72" s="19"/>
      <c r="L72" s="19"/>
    </row>
    <row r="73" spans="1:12" s="20" customFormat="1" ht="15.75" x14ac:dyDescent="0.25">
      <c r="A73" s="19"/>
      <c r="B73" s="19"/>
      <c r="C73" s="19"/>
      <c r="D73" s="19"/>
      <c r="E73" s="19"/>
      <c r="F73" s="19"/>
      <c r="G73" s="19"/>
      <c r="H73" s="19"/>
      <c r="I73" s="19"/>
      <c r="J73" s="19"/>
      <c r="K73" s="19"/>
      <c r="L73" s="19"/>
    </row>
    <row r="74" spans="1:12" s="20" customFormat="1" ht="15.75" x14ac:dyDescent="0.25">
      <c r="A74" s="19"/>
      <c r="B74" s="19"/>
      <c r="C74" s="19"/>
      <c r="D74" s="19"/>
      <c r="E74" s="19"/>
      <c r="F74" s="19"/>
      <c r="G74" s="19"/>
      <c r="H74" s="19"/>
      <c r="I74" s="19"/>
      <c r="J74" s="19"/>
      <c r="K74" s="19"/>
      <c r="L74" s="19"/>
    </row>
    <row r="75" spans="1:12" s="20" customFormat="1" ht="15.75" x14ac:dyDescent="0.25">
      <c r="A75" s="19"/>
      <c r="B75" s="19"/>
      <c r="C75" s="19"/>
      <c r="D75" s="19"/>
      <c r="E75" s="19"/>
      <c r="F75" s="19"/>
      <c r="G75" s="19"/>
      <c r="H75" s="19"/>
      <c r="I75" s="19"/>
      <c r="J75" s="19"/>
      <c r="K75" s="19"/>
      <c r="L75" s="19"/>
    </row>
    <row r="76" spans="1:12" s="20" customFormat="1" ht="15.75" x14ac:dyDescent="0.25">
      <c r="A76" s="19"/>
      <c r="B76" s="19"/>
      <c r="C76" s="19"/>
      <c r="D76" s="19"/>
      <c r="E76" s="19"/>
      <c r="F76" s="19"/>
      <c r="G76" s="19"/>
      <c r="H76" s="19"/>
      <c r="I76" s="19"/>
      <c r="J76" s="19"/>
      <c r="K76" s="19"/>
      <c r="L76" s="19"/>
    </row>
    <row r="77" spans="1:12" s="20" customFormat="1" ht="15.75" x14ac:dyDescent="0.25">
      <c r="A77" s="19"/>
      <c r="B77" s="19"/>
      <c r="C77" s="19"/>
      <c r="D77" s="19"/>
      <c r="E77" s="19"/>
      <c r="F77" s="19"/>
      <c r="G77" s="19"/>
      <c r="H77" s="19"/>
      <c r="I77" s="19"/>
      <c r="J77" s="19"/>
      <c r="K77" s="19"/>
      <c r="L77" s="19"/>
    </row>
    <row r="78" spans="1:12" s="20" customFormat="1" ht="15.75" x14ac:dyDescent="0.25">
      <c r="A78" s="19"/>
      <c r="B78" s="19"/>
      <c r="C78" s="19"/>
      <c r="D78" s="19"/>
      <c r="E78" s="19"/>
      <c r="F78" s="19"/>
      <c r="G78" s="19"/>
      <c r="H78" s="19"/>
      <c r="I78" s="19"/>
      <c r="J78" s="19"/>
      <c r="K78" s="19"/>
      <c r="L78" s="19"/>
    </row>
    <row r="79" spans="1:12" s="20" customFormat="1" ht="15.75" x14ac:dyDescent="0.25">
      <c r="A79" s="19"/>
      <c r="B79" s="19"/>
      <c r="C79" s="19"/>
      <c r="D79" s="19"/>
      <c r="E79" s="19"/>
      <c r="F79" s="19"/>
      <c r="G79" s="19"/>
      <c r="H79" s="19"/>
      <c r="I79" s="19"/>
      <c r="J79" s="19"/>
      <c r="K79" s="19"/>
      <c r="L79" s="19"/>
    </row>
    <row r="80" spans="1:12" s="20" customFormat="1" ht="15.75" x14ac:dyDescent="0.25">
      <c r="A80" s="19"/>
      <c r="B80" s="19"/>
      <c r="C80" s="19"/>
      <c r="D80" s="19"/>
      <c r="E80" s="19"/>
      <c r="F80" s="19"/>
      <c r="G80" s="19"/>
      <c r="H80" s="19"/>
      <c r="I80" s="19"/>
      <c r="J80" s="19"/>
      <c r="K80" s="19"/>
      <c r="L80" s="19"/>
    </row>
    <row r="81" spans="1:12" s="20" customFormat="1" ht="15.75" x14ac:dyDescent="0.25">
      <c r="A81" s="19"/>
      <c r="B81" s="19"/>
      <c r="C81" s="19"/>
      <c r="D81" s="19"/>
      <c r="E81" s="19"/>
      <c r="F81" s="19"/>
      <c r="G81" s="19"/>
      <c r="H81" s="19"/>
      <c r="I81" s="19"/>
      <c r="J81" s="19"/>
      <c r="K81" s="19"/>
      <c r="L81" s="19"/>
    </row>
    <row r="82" spans="1:12" s="20" customFormat="1" ht="15.75" x14ac:dyDescent="0.25">
      <c r="A82" s="19"/>
      <c r="B82" s="19"/>
      <c r="C82" s="19"/>
      <c r="D82" s="19"/>
      <c r="E82" s="19"/>
      <c r="F82" s="19"/>
      <c r="G82" s="19"/>
      <c r="H82" s="19"/>
      <c r="I82" s="19"/>
      <c r="J82" s="19"/>
      <c r="K82" s="19"/>
      <c r="L82" s="19"/>
    </row>
    <row r="83" spans="1:12" s="20" customFormat="1" ht="15.75" x14ac:dyDescent="0.25">
      <c r="A83" s="19"/>
      <c r="B83" s="19"/>
      <c r="C83" s="19"/>
      <c r="D83" s="19"/>
      <c r="E83" s="19"/>
      <c r="F83" s="19"/>
      <c r="G83" s="19"/>
      <c r="H83" s="19"/>
      <c r="I83" s="19"/>
      <c r="J83" s="19"/>
      <c r="K83" s="19"/>
      <c r="L83" s="19"/>
    </row>
    <row r="84" spans="1:12" s="20" customFormat="1" ht="15.75" x14ac:dyDescent="0.25">
      <c r="A84" s="19"/>
      <c r="B84" s="19"/>
      <c r="C84" s="19"/>
      <c r="D84" s="19"/>
      <c r="E84" s="19"/>
      <c r="F84" s="19"/>
      <c r="G84" s="19"/>
      <c r="H84" s="19"/>
      <c r="I84" s="19"/>
      <c r="J84" s="19"/>
      <c r="K84" s="19"/>
      <c r="L84" s="19"/>
    </row>
    <row r="85" spans="1:12" s="20" customFormat="1" ht="15.75" x14ac:dyDescent="0.25">
      <c r="A85" s="19"/>
      <c r="B85" s="19"/>
      <c r="C85" s="19"/>
      <c r="D85" s="19"/>
      <c r="E85" s="19"/>
      <c r="F85" s="19"/>
      <c r="G85" s="19"/>
      <c r="H85" s="19"/>
      <c r="I85" s="19"/>
      <c r="J85" s="19"/>
      <c r="K85" s="19"/>
      <c r="L85" s="19"/>
    </row>
    <row r="86" spans="1:12" s="20" customFormat="1" ht="15.75" x14ac:dyDescent="0.25">
      <c r="A86" s="19"/>
      <c r="B86" s="19"/>
      <c r="C86" s="19"/>
      <c r="D86" s="19"/>
      <c r="E86" s="19"/>
      <c r="F86" s="19"/>
      <c r="G86" s="19"/>
      <c r="H86" s="19"/>
      <c r="I86" s="19"/>
      <c r="J86" s="19"/>
      <c r="K86" s="19"/>
      <c r="L86" s="19"/>
    </row>
    <row r="87" spans="1:12" s="20" customFormat="1" ht="15.75" x14ac:dyDescent="0.25">
      <c r="A87" s="19"/>
      <c r="B87" s="19"/>
      <c r="C87" s="19"/>
      <c r="D87" s="19"/>
      <c r="E87" s="19"/>
      <c r="F87" s="19"/>
      <c r="G87" s="19"/>
      <c r="H87" s="19"/>
      <c r="I87" s="19"/>
      <c r="J87" s="19"/>
      <c r="K87" s="19"/>
      <c r="L87" s="19"/>
    </row>
    <row r="88" spans="1:12" s="20" customFormat="1" ht="15.75" x14ac:dyDescent="0.25">
      <c r="A88" s="19"/>
      <c r="B88" s="19"/>
      <c r="C88" s="19"/>
      <c r="D88" s="19"/>
      <c r="E88" s="19"/>
      <c r="F88" s="19"/>
      <c r="G88" s="19"/>
      <c r="H88" s="19"/>
      <c r="I88" s="19"/>
      <c r="J88" s="19"/>
      <c r="K88" s="21"/>
      <c r="L88" s="21"/>
    </row>
    <row r="89" spans="1:12" s="20" customFormat="1" ht="15.75" x14ac:dyDescent="0.25">
      <c r="A89" s="19"/>
      <c r="B89" s="19"/>
      <c r="C89" s="19"/>
      <c r="D89" s="19"/>
      <c r="E89" s="19"/>
      <c r="F89" s="19"/>
      <c r="G89" s="19"/>
      <c r="H89" s="19"/>
      <c r="I89" s="19"/>
      <c r="J89" s="19"/>
      <c r="K89" s="21"/>
      <c r="L89" s="21"/>
    </row>
    <row r="90" spans="1:12" s="20" customFormat="1" ht="15.75" x14ac:dyDescent="0.25">
      <c r="A90" s="19"/>
      <c r="B90" s="19"/>
      <c r="C90" s="19"/>
      <c r="D90" s="19"/>
      <c r="E90" s="19"/>
      <c r="F90" s="19"/>
      <c r="G90" s="19"/>
      <c r="H90" s="19"/>
      <c r="I90" s="19"/>
      <c r="J90" s="19"/>
      <c r="K90" s="21"/>
      <c r="L90" s="21"/>
    </row>
    <row r="91" spans="1:12" s="20" customFormat="1" ht="15.75" x14ac:dyDescent="0.25">
      <c r="A91" s="19"/>
      <c r="B91" s="19"/>
      <c r="C91" s="19"/>
      <c r="D91" s="19"/>
      <c r="E91" s="19"/>
      <c r="F91" s="19"/>
      <c r="G91" s="19"/>
      <c r="H91" s="19"/>
      <c r="I91" s="19"/>
      <c r="J91" s="19"/>
      <c r="K91" s="21"/>
      <c r="L91" s="21"/>
    </row>
    <row r="92" spans="1:12" s="20" customFormat="1" ht="15.75" x14ac:dyDescent="0.25">
      <c r="A92" s="19"/>
      <c r="B92" s="19"/>
      <c r="C92" s="19"/>
      <c r="D92" s="19"/>
      <c r="E92" s="19"/>
      <c r="F92" s="19"/>
      <c r="G92" s="19"/>
      <c r="H92" s="19"/>
      <c r="I92" s="19"/>
      <c r="J92" s="19"/>
      <c r="K92" s="21"/>
      <c r="L92" s="21"/>
    </row>
    <row r="93" spans="1:12" s="20" customFormat="1" ht="15.75" x14ac:dyDescent="0.25">
      <c r="A93" s="19"/>
      <c r="B93" s="19"/>
      <c r="C93" s="19"/>
      <c r="D93" s="19"/>
      <c r="E93" s="19"/>
      <c r="F93" s="19"/>
      <c r="G93" s="19"/>
      <c r="H93" s="19"/>
      <c r="I93" s="19"/>
      <c r="J93" s="19"/>
      <c r="K93" s="21"/>
      <c r="L93" s="21"/>
    </row>
    <row r="94" spans="1:12" s="20" customFormat="1" ht="15.75" x14ac:dyDescent="0.25">
      <c r="A94" s="19"/>
      <c r="B94" s="19"/>
      <c r="C94" s="19"/>
      <c r="D94" s="19"/>
      <c r="E94" s="19"/>
      <c r="F94" s="19"/>
      <c r="G94" s="19"/>
      <c r="H94" s="19"/>
      <c r="I94" s="19"/>
      <c r="J94" s="19"/>
      <c r="K94" s="21"/>
      <c r="L94" s="21"/>
    </row>
    <row r="95" spans="1:12" s="20" customFormat="1" ht="15.75" x14ac:dyDescent="0.25">
      <c r="A95" s="19"/>
      <c r="B95" s="19"/>
      <c r="C95" s="19"/>
      <c r="D95" s="19"/>
      <c r="E95" s="19"/>
      <c r="F95" s="19"/>
      <c r="G95" s="19"/>
      <c r="H95" s="19"/>
      <c r="I95" s="19"/>
      <c r="J95" s="19"/>
      <c r="K95" s="21"/>
      <c r="L95" s="21"/>
    </row>
    <row r="96" spans="1:12" s="20" customFormat="1" ht="15.75" x14ac:dyDescent="0.25">
      <c r="A96" s="19"/>
      <c r="B96" s="19"/>
      <c r="C96" s="19"/>
      <c r="D96" s="19"/>
      <c r="E96" s="19"/>
      <c r="F96" s="19"/>
      <c r="G96" s="19"/>
      <c r="H96" s="19"/>
      <c r="I96" s="19"/>
      <c r="J96" s="19"/>
      <c r="K96" s="21"/>
      <c r="L96" s="21"/>
    </row>
    <row r="97" spans="1:12" s="20" customFormat="1" ht="15.75" x14ac:dyDescent="0.25">
      <c r="A97" s="19"/>
      <c r="B97" s="19"/>
      <c r="C97" s="19"/>
      <c r="D97" s="19"/>
      <c r="E97" s="19"/>
      <c r="F97" s="19"/>
      <c r="G97" s="19"/>
      <c r="H97" s="19"/>
      <c r="I97" s="19"/>
      <c r="J97" s="19"/>
      <c r="K97" s="22"/>
      <c r="L97" s="22"/>
    </row>
    <row r="98" spans="1:12" s="20" customFormat="1" ht="15.75" x14ac:dyDescent="0.25">
      <c r="A98" s="19"/>
      <c r="B98" s="19"/>
      <c r="C98" s="19"/>
      <c r="D98" s="19"/>
      <c r="E98" s="19"/>
      <c r="F98" s="19"/>
      <c r="G98" s="19"/>
      <c r="H98" s="19"/>
      <c r="I98" s="19"/>
      <c r="J98" s="19"/>
      <c r="K98" s="23">
        <f>$K$30</f>
        <v>50111775000</v>
      </c>
      <c r="L98" s="22"/>
    </row>
    <row r="99" spans="1:12" s="20" customFormat="1" ht="15.75" x14ac:dyDescent="0.25">
      <c r="A99" s="19"/>
      <c r="B99" s="19"/>
      <c r="C99" s="19"/>
      <c r="D99" s="19"/>
      <c r="E99" s="19"/>
      <c r="F99" s="19"/>
      <c r="G99" s="19"/>
      <c r="H99" s="19"/>
      <c r="I99" s="19"/>
      <c r="J99" s="19"/>
      <c r="K99" s="23">
        <f>$K$56</f>
        <v>58765700000</v>
      </c>
      <c r="L99" s="24"/>
    </row>
    <row r="100" spans="1:12" s="20" customFormat="1" ht="15.75" x14ac:dyDescent="0.25">
      <c r="A100" s="19"/>
      <c r="B100" s="19"/>
      <c r="C100" s="19"/>
      <c r="D100" s="19"/>
      <c r="E100" s="19"/>
      <c r="F100" s="19"/>
      <c r="G100" s="19"/>
      <c r="H100" s="19"/>
      <c r="I100" s="19"/>
      <c r="J100" s="19"/>
      <c r="K100" s="23">
        <f>K98-K99</f>
        <v>-8653925000</v>
      </c>
      <c r="L100" s="24">
        <f>K100/K98*100%</f>
        <v>-0.17269244603688455</v>
      </c>
    </row>
    <row r="101" spans="1:12" s="20" customFormat="1" ht="15.75" x14ac:dyDescent="0.25">
      <c r="A101" s="19"/>
      <c r="B101" s="19"/>
      <c r="C101" s="19"/>
      <c r="D101" s="19"/>
      <c r="E101" s="19"/>
      <c r="F101" s="19"/>
      <c r="G101" s="19"/>
      <c r="H101" s="19"/>
      <c r="I101" s="19"/>
      <c r="J101" s="19"/>
      <c r="K101" s="22"/>
      <c r="L101" s="24">
        <f>K99/K98*100%</f>
        <v>1.1726924460368846</v>
      </c>
    </row>
    <row r="102" spans="1:12" s="20" customFormat="1" ht="15.75" x14ac:dyDescent="0.25">
      <c r="A102" s="19"/>
      <c r="B102" s="25"/>
      <c r="C102" s="19"/>
      <c r="D102" s="19"/>
      <c r="E102" s="19"/>
      <c r="F102" s="19"/>
      <c r="G102" s="19"/>
      <c r="H102" s="19"/>
      <c r="I102" s="19"/>
      <c r="J102" s="19"/>
      <c r="K102" s="26"/>
      <c r="L102" s="26"/>
    </row>
    <row r="103" spans="1:12" s="10" customFormat="1" ht="20.100000000000001" customHeight="1" x14ac:dyDescent="0.25">
      <c r="A103" s="17"/>
      <c r="B103" s="25"/>
      <c r="C103" s="28"/>
      <c r="D103" s="28"/>
      <c r="E103" s="28"/>
      <c r="F103" s="28"/>
      <c r="G103" s="18"/>
      <c r="H103" s="18"/>
      <c r="I103" s="18"/>
      <c r="J103" s="18"/>
      <c r="K103" s="18"/>
      <c r="L103" s="18"/>
    </row>
    <row r="104" spans="1:12" ht="20.100000000000001" customHeight="1" x14ac:dyDescent="0.25">
      <c r="B104" s="25"/>
    </row>
    <row r="105" spans="1:12" ht="20.100000000000001" customHeight="1" x14ac:dyDescent="0.25">
      <c r="B105" s="25"/>
    </row>
    <row r="106" spans="1:12" ht="20.100000000000001" customHeight="1" x14ac:dyDescent="0.25">
      <c r="B106" s="25" t="s">
        <v>38</v>
      </c>
    </row>
  </sheetData>
  <sheetProtection selectLockedCells="1" selectUnlockedCells="1"/>
  <mergeCells count="11">
    <mergeCell ref="B70:L70"/>
    <mergeCell ref="B1:K1"/>
    <mergeCell ref="B2:K2"/>
    <mergeCell ref="B4:C5"/>
    <mergeCell ref="I4:K5"/>
    <mergeCell ref="B6:K6"/>
    <mergeCell ref="B7:K7"/>
    <mergeCell ref="B8:K8"/>
    <mergeCell ref="B30:C30"/>
    <mergeCell ref="B32:L32"/>
    <mergeCell ref="B56:C56"/>
  </mergeCells>
  <printOptions horizontalCentered="1" verticalCentered="1"/>
  <pageMargins left="0.196850393700787" right="0.23622047244094499" top="0.27559055118110198" bottom="0.31496062992126" header="0.27559055118110198" footer="0.31496062992126"/>
  <pageSetup paperSize="9" scale="58" fitToHeight="0" orientation="landscape" r:id="rId1"/>
  <headerFooter>
    <oddFooter xml:space="preserve">&amp;R&amp;".VnTime,Regular"&amp;14&amp;P      </oddFooter>
  </headerFooter>
  <rowBreaks count="1" manualBreakCount="1">
    <brk id="3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topLeftCell="A16" zoomScale="85" zoomScaleNormal="85" workbookViewId="0">
      <selection activeCell="B17" sqref="B17"/>
    </sheetView>
  </sheetViews>
  <sheetFormatPr defaultColWidth="9.140625" defaultRowHeight="12.75" x14ac:dyDescent="0.25"/>
  <cols>
    <col min="1" max="1" width="6.85546875" style="53" customWidth="1"/>
    <col min="2" max="2" width="72.7109375" style="54" customWidth="1"/>
    <col min="3" max="3" width="16.85546875" style="54" customWidth="1"/>
    <col min="4" max="4" width="7.42578125" style="57" customWidth="1"/>
    <col min="5" max="5" width="10.140625" style="58" customWidth="1"/>
    <col min="6" max="6" width="9" style="54" customWidth="1"/>
    <col min="7" max="7" width="14" style="54" customWidth="1"/>
    <col min="8" max="8" width="11.42578125" style="54" customWidth="1"/>
    <col min="9" max="9" width="11.5703125" style="54" customWidth="1"/>
    <col min="10" max="10" width="10.5703125" style="54" customWidth="1"/>
    <col min="11" max="11" width="23.42578125" style="54" customWidth="1"/>
    <col min="12" max="12" width="24.5703125" style="54" customWidth="1"/>
    <col min="13" max="13" width="9.140625" style="55"/>
    <col min="14" max="14" width="10.140625" style="55" bestFit="1" customWidth="1"/>
    <col min="15" max="16384" width="9.140625" style="55"/>
  </cols>
  <sheetData>
    <row r="1" spans="1:12" ht="20.25" x14ac:dyDescent="0.3">
      <c r="B1" s="274" t="s">
        <v>122</v>
      </c>
      <c r="C1" s="274"/>
      <c r="D1" s="274"/>
      <c r="E1" s="274"/>
      <c r="F1" s="274"/>
      <c r="G1" s="274"/>
      <c r="H1" s="274"/>
      <c r="I1" s="274"/>
      <c r="J1" s="274"/>
      <c r="K1" s="274"/>
    </row>
    <row r="2" spans="1:12" ht="18.75" x14ac:dyDescent="0.3">
      <c r="B2" s="260" t="s">
        <v>39</v>
      </c>
      <c r="C2" s="260"/>
      <c r="D2" s="260"/>
      <c r="E2" s="260"/>
      <c r="F2" s="260"/>
      <c r="G2" s="260"/>
      <c r="H2" s="260"/>
      <c r="I2" s="260"/>
      <c r="J2" s="260"/>
      <c r="K2" s="260"/>
    </row>
    <row r="3" spans="1:12" ht="15.75" x14ac:dyDescent="0.25">
      <c r="B3" s="56"/>
    </row>
    <row r="4" spans="1:12" ht="59.25" customHeight="1" x14ac:dyDescent="0.25">
      <c r="B4" s="233" t="s">
        <v>81</v>
      </c>
      <c r="C4" s="233"/>
      <c r="D4" s="190"/>
      <c r="E4" s="191"/>
      <c r="F4" s="192"/>
      <c r="G4" s="192"/>
      <c r="H4" s="192"/>
      <c r="I4" s="234" t="s">
        <v>40</v>
      </c>
      <c r="J4" s="234"/>
      <c r="K4" s="234"/>
      <c r="L4" s="7"/>
    </row>
    <row r="5" spans="1:12" ht="59.25" customHeight="1" x14ac:dyDescent="0.25">
      <c r="B5" s="233"/>
      <c r="C5" s="233"/>
      <c r="D5" s="190"/>
      <c r="E5" s="191"/>
      <c r="F5" s="192"/>
      <c r="G5" s="192"/>
      <c r="H5" s="192"/>
      <c r="I5" s="234"/>
      <c r="J5" s="234"/>
      <c r="K5" s="234"/>
      <c r="L5" s="7"/>
    </row>
    <row r="6" spans="1:12" ht="18.75" x14ac:dyDescent="0.3">
      <c r="B6" s="265" t="s">
        <v>66</v>
      </c>
      <c r="C6" s="265"/>
      <c r="D6" s="265"/>
      <c r="E6" s="265"/>
      <c r="F6" s="265"/>
      <c r="G6" s="265"/>
      <c r="H6" s="265"/>
      <c r="I6" s="265"/>
      <c r="J6" s="265"/>
      <c r="K6" s="265"/>
      <c r="L6" s="265"/>
    </row>
    <row r="7" spans="1:12" s="61" customFormat="1" ht="24" customHeight="1" x14ac:dyDescent="0.25">
      <c r="A7" s="60"/>
      <c r="B7" s="249" t="s">
        <v>140</v>
      </c>
      <c r="C7" s="249"/>
      <c r="D7" s="249"/>
      <c r="E7" s="249"/>
      <c r="F7" s="249"/>
      <c r="G7" s="249"/>
      <c r="H7" s="249"/>
      <c r="I7" s="249"/>
      <c r="J7" s="249"/>
      <c r="K7" s="249"/>
      <c r="L7" s="249"/>
    </row>
    <row r="8" spans="1:12" s="219" customFormat="1" ht="42.75" customHeight="1" thickBot="1" x14ac:dyDescent="0.3">
      <c r="A8" s="200" t="s">
        <v>1</v>
      </c>
      <c r="B8" s="263" t="s">
        <v>72</v>
      </c>
      <c r="C8" s="263"/>
      <c r="D8" s="263"/>
      <c r="E8" s="263"/>
      <c r="F8" s="263"/>
      <c r="G8" s="263"/>
      <c r="H8" s="263"/>
      <c r="I8" s="263"/>
      <c r="J8" s="263"/>
      <c r="K8" s="263"/>
      <c r="L8" s="193"/>
    </row>
    <row r="9" spans="1:12" s="219" customFormat="1" ht="42.75" hidden="1" customHeight="1" thickBot="1" x14ac:dyDescent="0.3">
      <c r="A9" s="200"/>
      <c r="B9" s="194"/>
      <c r="C9" s="194"/>
      <c r="D9" s="194"/>
      <c r="E9" s="194"/>
      <c r="F9" s="194"/>
      <c r="G9" s="194"/>
      <c r="H9" s="194"/>
      <c r="I9" s="194"/>
      <c r="J9" s="194"/>
      <c r="K9" s="194"/>
      <c r="L9" s="193"/>
    </row>
    <row r="10" spans="1:12" s="219" customFormat="1" ht="113.25" customHeight="1" x14ac:dyDescent="0.25">
      <c r="A10" s="166" t="s">
        <v>2</v>
      </c>
      <c r="B10" s="167" t="s">
        <v>3</v>
      </c>
      <c r="C10" s="167" t="s">
        <v>4</v>
      </c>
      <c r="D10" s="168" t="s">
        <v>124</v>
      </c>
      <c r="E10" s="169" t="s">
        <v>125</v>
      </c>
      <c r="F10" s="170" t="s">
        <v>126</v>
      </c>
      <c r="G10" s="168" t="s">
        <v>127</v>
      </c>
      <c r="H10" s="168" t="s">
        <v>10</v>
      </c>
      <c r="I10" s="168" t="s">
        <v>9</v>
      </c>
      <c r="J10" s="171" t="s">
        <v>128</v>
      </c>
      <c r="K10" s="171" t="s">
        <v>129</v>
      </c>
      <c r="L10" s="172" t="s">
        <v>13</v>
      </c>
    </row>
    <row r="11" spans="1:12" s="219" customFormat="1" ht="27" customHeight="1" x14ac:dyDescent="0.25">
      <c r="A11" s="173">
        <v>1</v>
      </c>
      <c r="B11" s="174" t="s">
        <v>14</v>
      </c>
      <c r="C11" s="151"/>
      <c r="D11" s="175"/>
      <c r="E11" s="176"/>
      <c r="F11" s="156"/>
      <c r="G11" s="156"/>
      <c r="H11" s="156"/>
      <c r="I11" s="156"/>
      <c r="J11" s="177"/>
      <c r="K11" s="177"/>
      <c r="L11" s="157"/>
    </row>
    <row r="12" spans="1:12" s="219" customFormat="1" ht="67.5" customHeight="1" x14ac:dyDescent="0.25">
      <c r="A12" s="178" t="s">
        <v>15</v>
      </c>
      <c r="B12" s="132" t="s">
        <v>163</v>
      </c>
      <c r="C12" s="151" t="s">
        <v>53</v>
      </c>
      <c r="D12" s="155">
        <v>1</v>
      </c>
      <c r="E12" s="176">
        <v>45451</v>
      </c>
      <c r="F12" s="156">
        <v>0</v>
      </c>
      <c r="G12" s="156">
        <v>0</v>
      </c>
      <c r="H12" s="156">
        <v>1</v>
      </c>
      <c r="I12" s="156">
        <v>100</v>
      </c>
      <c r="J12" s="177">
        <f>G12+F12+(D12*E12)</f>
        <v>45451</v>
      </c>
      <c r="K12" s="177">
        <f>J12*I12*H12</f>
        <v>4545100</v>
      </c>
      <c r="L12" s="157"/>
    </row>
    <row r="13" spans="1:12" s="219" customFormat="1" ht="27" customHeight="1" x14ac:dyDescent="0.25">
      <c r="A13" s="173">
        <v>2</v>
      </c>
      <c r="B13" s="174" t="s">
        <v>16</v>
      </c>
      <c r="C13" s="151" t="s">
        <v>17</v>
      </c>
      <c r="D13" s="155">
        <v>0</v>
      </c>
      <c r="E13" s="176">
        <v>45451</v>
      </c>
      <c r="F13" s="156">
        <v>0</v>
      </c>
      <c r="G13" s="156">
        <v>0</v>
      </c>
      <c r="H13" s="156">
        <v>1</v>
      </c>
      <c r="I13" s="156">
        <v>100</v>
      </c>
      <c r="J13" s="177">
        <f t="shared" ref="J13:J18" si="0">G13+F13+(D13*E13)</f>
        <v>0</v>
      </c>
      <c r="K13" s="177">
        <f t="shared" ref="K13:K17" si="1">J13*I13*H13</f>
        <v>0</v>
      </c>
      <c r="L13" s="157"/>
    </row>
    <row r="14" spans="1:12" s="219" customFormat="1" ht="27" customHeight="1" x14ac:dyDescent="0.25">
      <c r="A14" s="179"/>
      <c r="B14" s="151"/>
      <c r="C14" s="151" t="s">
        <v>18</v>
      </c>
      <c r="D14" s="155">
        <v>0</v>
      </c>
      <c r="E14" s="176">
        <v>45451</v>
      </c>
      <c r="F14" s="156">
        <v>0</v>
      </c>
      <c r="G14" s="156">
        <v>0</v>
      </c>
      <c r="H14" s="156">
        <v>1</v>
      </c>
      <c r="I14" s="156">
        <v>100</v>
      </c>
      <c r="J14" s="177">
        <f t="shared" si="0"/>
        <v>0</v>
      </c>
      <c r="K14" s="177">
        <f t="shared" si="1"/>
        <v>0</v>
      </c>
      <c r="L14" s="157"/>
    </row>
    <row r="15" spans="1:12" s="219" customFormat="1" ht="27" customHeight="1" x14ac:dyDescent="0.25">
      <c r="A15" s="179"/>
      <c r="B15" s="151"/>
      <c r="C15" s="151" t="s">
        <v>19</v>
      </c>
      <c r="D15" s="155">
        <v>1</v>
      </c>
      <c r="E15" s="176">
        <v>45451</v>
      </c>
      <c r="F15" s="156">
        <v>0</v>
      </c>
      <c r="G15" s="156">
        <v>0</v>
      </c>
      <c r="H15" s="156">
        <v>1</v>
      </c>
      <c r="I15" s="156">
        <v>100</v>
      </c>
      <c r="J15" s="177">
        <f t="shared" si="0"/>
        <v>45451</v>
      </c>
      <c r="K15" s="177">
        <f t="shared" si="1"/>
        <v>4545100</v>
      </c>
      <c r="L15" s="157"/>
    </row>
    <row r="16" spans="1:12" s="219" customFormat="1" ht="28.5" customHeight="1" x14ac:dyDescent="0.25">
      <c r="A16" s="173">
        <v>3</v>
      </c>
      <c r="B16" s="174" t="s">
        <v>20</v>
      </c>
      <c r="C16" s="151"/>
      <c r="D16" s="155"/>
      <c r="E16" s="176">
        <v>45451</v>
      </c>
      <c r="F16" s="156"/>
      <c r="G16" s="156"/>
      <c r="H16" s="156">
        <v>1</v>
      </c>
      <c r="I16" s="156">
        <v>100</v>
      </c>
      <c r="J16" s="177">
        <f t="shared" si="0"/>
        <v>0</v>
      </c>
      <c r="K16" s="177">
        <f t="shared" si="1"/>
        <v>0</v>
      </c>
      <c r="L16" s="157"/>
    </row>
    <row r="17" spans="1:12" s="219" customFormat="1" ht="28.5" customHeight="1" x14ac:dyDescent="0.25">
      <c r="A17" s="178" t="s">
        <v>21</v>
      </c>
      <c r="B17" s="151" t="s">
        <v>22</v>
      </c>
      <c r="C17" s="151"/>
      <c r="D17" s="155"/>
      <c r="E17" s="176">
        <v>45451</v>
      </c>
      <c r="F17" s="156"/>
      <c r="G17" s="156"/>
      <c r="H17" s="156">
        <v>1</v>
      </c>
      <c r="I17" s="156">
        <v>100</v>
      </c>
      <c r="J17" s="177">
        <f t="shared" si="0"/>
        <v>0</v>
      </c>
      <c r="K17" s="177">
        <f t="shared" si="1"/>
        <v>0</v>
      </c>
      <c r="L17" s="157"/>
    </row>
    <row r="18" spans="1:12" s="219" customFormat="1" ht="28.5" customHeight="1" x14ac:dyDescent="0.25">
      <c r="A18" s="178" t="s">
        <v>23</v>
      </c>
      <c r="B18" s="151" t="s">
        <v>24</v>
      </c>
      <c r="C18" s="151"/>
      <c r="D18" s="155"/>
      <c r="E18" s="176">
        <v>45451</v>
      </c>
      <c r="F18" s="156"/>
      <c r="G18" s="156"/>
      <c r="H18" s="156">
        <v>1</v>
      </c>
      <c r="I18" s="156">
        <v>100</v>
      </c>
      <c r="J18" s="177">
        <f t="shared" si="0"/>
        <v>0</v>
      </c>
      <c r="K18" s="177">
        <f>J18*I18*H18</f>
        <v>0</v>
      </c>
      <c r="L18" s="157"/>
    </row>
    <row r="19" spans="1:12" s="219" customFormat="1" ht="28.5" customHeight="1" x14ac:dyDescent="0.25">
      <c r="A19" s="178" t="s">
        <v>25</v>
      </c>
      <c r="B19" s="151" t="s">
        <v>26</v>
      </c>
      <c r="C19" s="151"/>
      <c r="D19" s="155"/>
      <c r="E19" s="176">
        <v>45451</v>
      </c>
      <c r="F19" s="156"/>
      <c r="G19" s="156"/>
      <c r="H19" s="156">
        <v>1</v>
      </c>
      <c r="I19" s="156">
        <v>100</v>
      </c>
      <c r="J19" s="177">
        <f>G19+F19+(D19*E19)</f>
        <v>0</v>
      </c>
      <c r="K19" s="177">
        <f>J19*I19*H19</f>
        <v>0</v>
      </c>
      <c r="L19" s="157"/>
    </row>
    <row r="20" spans="1:12" s="219" customFormat="1" ht="42" customHeight="1" x14ac:dyDescent="0.25">
      <c r="A20" s="179">
        <v>4</v>
      </c>
      <c r="B20" s="151" t="s">
        <v>132</v>
      </c>
      <c r="C20" s="151" t="s">
        <v>80</v>
      </c>
      <c r="D20" s="151">
        <v>0</v>
      </c>
      <c r="E20" s="176">
        <v>45451</v>
      </c>
      <c r="F20" s="151">
        <v>0</v>
      </c>
      <c r="G20" s="151">
        <v>0</v>
      </c>
      <c r="H20" s="151">
        <v>1</v>
      </c>
      <c r="I20" s="156">
        <v>100</v>
      </c>
      <c r="J20" s="177">
        <f>G20+F20+(D20*E20)</f>
        <v>0</v>
      </c>
      <c r="K20" s="177">
        <f>J20*I20*H20</f>
        <v>0</v>
      </c>
      <c r="L20" s="196"/>
    </row>
    <row r="21" spans="1:12" s="219" customFormat="1" ht="28.5" customHeight="1" x14ac:dyDescent="0.25">
      <c r="A21" s="179">
        <v>5</v>
      </c>
      <c r="B21" s="151" t="s">
        <v>131</v>
      </c>
      <c r="C21" s="197" t="s">
        <v>61</v>
      </c>
      <c r="D21" s="198"/>
      <c r="E21" s="176">
        <v>45451</v>
      </c>
      <c r="F21" s="198"/>
      <c r="G21" s="198"/>
      <c r="H21" s="198"/>
      <c r="I21" s="198"/>
      <c r="J21" s="198"/>
      <c r="K21" s="198"/>
      <c r="L21" s="199"/>
    </row>
    <row r="22" spans="1:12" s="219" customFormat="1" ht="28.5" customHeight="1" x14ac:dyDescent="0.25">
      <c r="A22" s="179">
        <v>6</v>
      </c>
      <c r="B22" s="174" t="s">
        <v>30</v>
      </c>
      <c r="C22" s="151" t="s">
        <v>17</v>
      </c>
      <c r="D22" s="155">
        <v>0</v>
      </c>
      <c r="E22" s="176">
        <v>45451</v>
      </c>
      <c r="F22" s="156">
        <v>0</v>
      </c>
      <c r="G22" s="156">
        <v>0</v>
      </c>
      <c r="H22" s="156">
        <v>1</v>
      </c>
      <c r="I22" s="156">
        <v>100</v>
      </c>
      <c r="J22" s="177">
        <f>G22+F22+(D22*E22)</f>
        <v>0</v>
      </c>
      <c r="K22" s="177">
        <f>J22*I22*H22</f>
        <v>0</v>
      </c>
      <c r="L22" s="157"/>
    </row>
    <row r="23" spans="1:12" s="219" customFormat="1" ht="28.5" customHeight="1" x14ac:dyDescent="0.25">
      <c r="A23" s="180"/>
      <c r="B23" s="151"/>
      <c r="C23" s="151" t="s">
        <v>18</v>
      </c>
      <c r="D23" s="155">
        <v>0</v>
      </c>
      <c r="E23" s="176">
        <v>45451</v>
      </c>
      <c r="F23" s="156">
        <v>0</v>
      </c>
      <c r="G23" s="156">
        <v>0</v>
      </c>
      <c r="H23" s="156">
        <v>1</v>
      </c>
      <c r="I23" s="156">
        <v>100</v>
      </c>
      <c r="J23" s="177">
        <f>G23+F23+(D23*E23)</f>
        <v>0</v>
      </c>
      <c r="K23" s="177">
        <f>J23*I23*H23</f>
        <v>0</v>
      </c>
      <c r="L23" s="157"/>
    </row>
    <row r="24" spans="1:12" s="219" customFormat="1" ht="28.5" customHeight="1" x14ac:dyDescent="0.25">
      <c r="A24" s="180"/>
      <c r="B24" s="151"/>
      <c r="C24" s="151" t="s">
        <v>19</v>
      </c>
      <c r="D24" s="155">
        <v>1</v>
      </c>
      <c r="E24" s="176">
        <v>45451</v>
      </c>
      <c r="F24" s="156">
        <v>0</v>
      </c>
      <c r="G24" s="156">
        <v>0</v>
      </c>
      <c r="H24" s="156">
        <v>1</v>
      </c>
      <c r="I24" s="156">
        <v>100</v>
      </c>
      <c r="J24" s="177">
        <f>G24+F24+(D24*E24)</f>
        <v>45451</v>
      </c>
      <c r="K24" s="177">
        <f>J24*I24*H24</f>
        <v>4545100</v>
      </c>
      <c r="L24" s="157"/>
    </row>
    <row r="25" spans="1:12" s="219" customFormat="1" ht="28.5" customHeight="1" x14ac:dyDescent="0.25">
      <c r="A25" s="181"/>
      <c r="B25" s="151"/>
      <c r="C25" s="151" t="s">
        <v>31</v>
      </c>
      <c r="D25" s="155"/>
      <c r="E25" s="176"/>
      <c r="F25" s="156"/>
      <c r="G25" s="156"/>
      <c r="H25" s="156">
        <v>1</v>
      </c>
      <c r="I25" s="156">
        <v>100</v>
      </c>
      <c r="J25" s="177">
        <f>G25+F25+(D25*E25)</f>
        <v>0</v>
      </c>
      <c r="K25" s="177">
        <f>J25*I25*H25</f>
        <v>0</v>
      </c>
      <c r="L25" s="157"/>
    </row>
    <row r="26" spans="1:12" s="219" customFormat="1" ht="28.5" customHeight="1" thickBot="1" x14ac:dyDescent="0.3">
      <c r="A26" s="182"/>
      <c r="B26" s="256" t="s">
        <v>32</v>
      </c>
      <c r="C26" s="257"/>
      <c r="D26" s="183"/>
      <c r="E26" s="184"/>
      <c r="F26" s="184">
        <f>SUM(F11:F20)</f>
        <v>0</v>
      </c>
      <c r="G26" s="184">
        <f>SUM(G11:G20)</f>
        <v>0</v>
      </c>
      <c r="H26" s="185"/>
      <c r="I26" s="156">
        <v>100</v>
      </c>
      <c r="J26" s="187">
        <f>SUM(J11:J25)</f>
        <v>136353</v>
      </c>
      <c r="K26" s="187">
        <f>SUM(K11:K25)</f>
        <v>13635300</v>
      </c>
      <c r="L26" s="188"/>
    </row>
    <row r="27" spans="1:12" s="61" customFormat="1" ht="15.75" hidden="1" x14ac:dyDescent="0.25">
      <c r="A27" s="71"/>
      <c r="B27" s="72"/>
      <c r="C27" s="72"/>
      <c r="D27" s="73"/>
      <c r="E27" s="74"/>
      <c r="F27" s="74"/>
      <c r="G27" s="74"/>
      <c r="H27" s="75"/>
      <c r="I27" s="74"/>
      <c r="J27" s="74"/>
      <c r="K27" s="74"/>
      <c r="L27" s="74"/>
    </row>
    <row r="28" spans="1:12" s="61" customFormat="1" ht="15.75" hidden="1" x14ac:dyDescent="0.25">
      <c r="A28" s="60" t="s">
        <v>33</v>
      </c>
      <c r="B28" s="248" t="s">
        <v>34</v>
      </c>
      <c r="C28" s="248"/>
      <c r="D28" s="248"/>
      <c r="E28" s="248"/>
      <c r="F28" s="248"/>
      <c r="G28" s="248"/>
      <c r="H28" s="248"/>
      <c r="I28" s="248"/>
      <c r="J28" s="248"/>
      <c r="K28" s="248"/>
      <c r="L28" s="248"/>
    </row>
    <row r="29" spans="1:12" s="61" customFormat="1" ht="15.75" hidden="1" x14ac:dyDescent="0.25">
      <c r="A29" s="76"/>
      <c r="B29" s="77"/>
      <c r="C29" s="77"/>
      <c r="D29" s="78"/>
      <c r="E29" s="79"/>
      <c r="F29" s="77"/>
      <c r="G29" s="77"/>
      <c r="H29" s="77"/>
      <c r="I29" s="77"/>
      <c r="J29" s="77"/>
      <c r="K29" s="77"/>
      <c r="L29" s="77"/>
    </row>
    <row r="30" spans="1:12" s="61" customFormat="1" ht="78.75" hidden="1" x14ac:dyDescent="0.25">
      <c r="A30" s="64" t="s">
        <v>2</v>
      </c>
      <c r="B30" s="65" t="s">
        <v>3</v>
      </c>
      <c r="C30" s="65" t="s">
        <v>4</v>
      </c>
      <c r="D30" s="66" t="s">
        <v>5</v>
      </c>
      <c r="E30" s="67" t="s">
        <v>6</v>
      </c>
      <c r="F30" s="68" t="s">
        <v>7</v>
      </c>
      <c r="G30" s="66" t="s">
        <v>8</v>
      </c>
      <c r="H30" s="66" t="s">
        <v>9</v>
      </c>
      <c r="I30" s="66" t="s">
        <v>10</v>
      </c>
      <c r="J30" s="66" t="s">
        <v>11</v>
      </c>
      <c r="K30" s="66" t="s">
        <v>12</v>
      </c>
      <c r="L30" s="70" t="s">
        <v>13</v>
      </c>
    </row>
    <row r="31" spans="1:12" s="61" customFormat="1" ht="15.75" hidden="1" x14ac:dyDescent="0.25">
      <c r="A31" s="34">
        <v>1</v>
      </c>
      <c r="B31" s="35" t="s">
        <v>14</v>
      </c>
      <c r="C31" s="33"/>
      <c r="D31" s="36"/>
      <c r="E31" s="37"/>
      <c r="F31" s="38"/>
      <c r="G31" s="38"/>
      <c r="H31" s="38"/>
      <c r="I31" s="38"/>
      <c r="J31" s="38"/>
      <c r="K31" s="38"/>
      <c r="L31" s="40"/>
    </row>
    <row r="32" spans="1:12" s="61" customFormat="1" ht="15.75" hidden="1" x14ac:dyDescent="0.25">
      <c r="A32" s="41" t="s">
        <v>15</v>
      </c>
      <c r="B32" s="33"/>
      <c r="C32" s="33"/>
      <c r="D32" s="42"/>
      <c r="E32" s="37"/>
      <c r="F32" s="38">
        <v>0</v>
      </c>
      <c r="G32" s="38">
        <v>0</v>
      </c>
      <c r="H32" s="38">
        <v>1</v>
      </c>
      <c r="I32" s="38">
        <v>20</v>
      </c>
      <c r="J32" s="39">
        <f>G32+F32+(D32*E32)</f>
        <v>0</v>
      </c>
      <c r="K32" s="39">
        <f>J32*I32*H32</f>
        <v>0</v>
      </c>
      <c r="L32" s="40"/>
    </row>
    <row r="33" spans="1:12" s="61" customFormat="1" ht="15.75" hidden="1" x14ac:dyDescent="0.25">
      <c r="A33" s="43">
        <v>1.2</v>
      </c>
      <c r="B33" s="33"/>
      <c r="C33" s="33"/>
      <c r="D33" s="42"/>
      <c r="E33" s="37"/>
      <c r="F33" s="38">
        <v>0</v>
      </c>
      <c r="G33" s="38">
        <v>0</v>
      </c>
      <c r="H33" s="38">
        <v>1</v>
      </c>
      <c r="I33" s="38">
        <v>20</v>
      </c>
      <c r="J33" s="39">
        <f t="shared" ref="J33:J42" si="2">G33+F33+(D33*E33)</f>
        <v>0</v>
      </c>
      <c r="K33" s="39">
        <f t="shared" ref="K33:K42" si="3">J33*I33*H33</f>
        <v>0</v>
      </c>
      <c r="L33" s="40"/>
    </row>
    <row r="34" spans="1:12" s="61" customFormat="1" ht="15.75" hidden="1" x14ac:dyDescent="0.25">
      <c r="A34" s="81" t="s">
        <v>67</v>
      </c>
      <c r="B34" s="33"/>
      <c r="C34" s="33"/>
      <c r="D34" s="42"/>
      <c r="E34" s="37"/>
      <c r="F34" s="38">
        <v>0</v>
      </c>
      <c r="G34" s="38"/>
      <c r="H34" s="38">
        <v>1</v>
      </c>
      <c r="I34" s="38">
        <v>30</v>
      </c>
      <c r="J34" s="39">
        <f>G34+F34+(D34*E34)</f>
        <v>0</v>
      </c>
      <c r="K34" s="39">
        <f>J34*I34*H34</f>
        <v>0</v>
      </c>
      <c r="L34" s="40"/>
    </row>
    <row r="35" spans="1:12" s="61" customFormat="1" ht="15.75" hidden="1" x14ac:dyDescent="0.25">
      <c r="A35" s="41" t="s">
        <v>57</v>
      </c>
      <c r="B35" s="33"/>
      <c r="C35" s="33"/>
      <c r="D35" s="42"/>
      <c r="E35" s="37"/>
      <c r="F35" s="38">
        <v>0</v>
      </c>
      <c r="G35" s="38"/>
      <c r="H35" s="38">
        <v>1</v>
      </c>
      <c r="I35" s="38">
        <v>30</v>
      </c>
      <c r="J35" s="39">
        <f>G35+F35+(D35*E35)</f>
        <v>0</v>
      </c>
      <c r="K35" s="39">
        <f>J35*I35*H35</f>
        <v>0</v>
      </c>
      <c r="L35" s="40"/>
    </row>
    <row r="36" spans="1:12" s="61" customFormat="1" ht="15.75" hidden="1" x14ac:dyDescent="0.25">
      <c r="A36" s="34">
        <v>2</v>
      </c>
      <c r="B36" s="35" t="s">
        <v>16</v>
      </c>
      <c r="C36" s="33" t="s">
        <v>17</v>
      </c>
      <c r="D36" s="42"/>
      <c r="E36" s="37"/>
      <c r="F36" s="38"/>
      <c r="G36" s="38"/>
      <c r="H36" s="38">
        <v>1</v>
      </c>
      <c r="I36" s="38">
        <v>20</v>
      </c>
      <c r="J36" s="39">
        <f t="shared" si="2"/>
        <v>0</v>
      </c>
      <c r="K36" s="39">
        <f t="shared" si="3"/>
        <v>0</v>
      </c>
      <c r="L36" s="40"/>
    </row>
    <row r="37" spans="1:12" s="61" customFormat="1" ht="15.75" hidden="1" x14ac:dyDescent="0.25">
      <c r="A37" s="44"/>
      <c r="B37" s="33"/>
      <c r="C37" s="33" t="s">
        <v>18</v>
      </c>
      <c r="D37" s="42"/>
      <c r="E37" s="37"/>
      <c r="F37" s="38"/>
      <c r="G37" s="38"/>
      <c r="H37" s="38">
        <v>1</v>
      </c>
      <c r="I37" s="38">
        <v>20</v>
      </c>
      <c r="J37" s="39">
        <f>G37+F37+(D37*E37)</f>
        <v>0</v>
      </c>
      <c r="K37" s="39">
        <f t="shared" si="3"/>
        <v>0</v>
      </c>
      <c r="L37" s="40"/>
    </row>
    <row r="38" spans="1:12" s="61" customFormat="1" ht="15.75" hidden="1" x14ac:dyDescent="0.25">
      <c r="A38" s="44"/>
      <c r="B38" s="33"/>
      <c r="C38" s="33" t="s">
        <v>19</v>
      </c>
      <c r="D38" s="42"/>
      <c r="E38" s="37"/>
      <c r="F38" s="38"/>
      <c r="G38" s="38"/>
      <c r="H38" s="38"/>
      <c r="I38" s="38"/>
      <c r="J38" s="39">
        <f t="shared" si="2"/>
        <v>0</v>
      </c>
      <c r="K38" s="39">
        <f t="shared" si="3"/>
        <v>0</v>
      </c>
      <c r="L38" s="40"/>
    </row>
    <row r="39" spans="1:12" s="61" customFormat="1" ht="15.75" hidden="1" x14ac:dyDescent="0.25">
      <c r="A39" s="34">
        <v>3</v>
      </c>
      <c r="B39" s="35" t="s">
        <v>20</v>
      </c>
      <c r="C39" s="33"/>
      <c r="D39" s="42"/>
      <c r="E39" s="37"/>
      <c r="F39" s="38"/>
      <c r="G39" s="38"/>
      <c r="H39" s="38"/>
      <c r="I39" s="38"/>
      <c r="J39" s="39"/>
      <c r="K39" s="39"/>
      <c r="L39" s="40"/>
    </row>
    <row r="40" spans="1:12" s="61" customFormat="1" ht="15.75" hidden="1" x14ac:dyDescent="0.25">
      <c r="A40" s="41" t="s">
        <v>21</v>
      </c>
      <c r="B40" s="33" t="s">
        <v>22</v>
      </c>
      <c r="C40" s="33"/>
      <c r="D40" s="42"/>
      <c r="E40" s="37"/>
      <c r="F40" s="38"/>
      <c r="G40" s="38"/>
      <c r="H40" s="38"/>
      <c r="I40" s="38"/>
      <c r="J40" s="39"/>
      <c r="K40" s="39">
        <f>J40*I40*H40</f>
        <v>0</v>
      </c>
      <c r="L40" s="40"/>
    </row>
    <row r="41" spans="1:12" s="61" customFormat="1" ht="15.75" hidden="1" x14ac:dyDescent="0.25">
      <c r="A41" s="41" t="s">
        <v>23</v>
      </c>
      <c r="B41" s="33" t="s">
        <v>24</v>
      </c>
      <c r="C41" s="33"/>
      <c r="D41" s="42"/>
      <c r="E41" s="37"/>
      <c r="F41" s="38"/>
      <c r="G41" s="38"/>
      <c r="H41" s="38">
        <v>1</v>
      </c>
      <c r="I41" s="38">
        <v>0</v>
      </c>
      <c r="J41" s="39">
        <f t="shared" si="2"/>
        <v>0</v>
      </c>
      <c r="K41" s="39">
        <f t="shared" si="3"/>
        <v>0</v>
      </c>
      <c r="L41" s="40"/>
    </row>
    <row r="42" spans="1:12" s="61" customFormat="1" ht="15.75" hidden="1" x14ac:dyDescent="0.25">
      <c r="A42" s="41" t="s">
        <v>25</v>
      </c>
      <c r="B42" s="33" t="s">
        <v>26</v>
      </c>
      <c r="C42" s="33"/>
      <c r="D42" s="42"/>
      <c r="E42" s="37"/>
      <c r="F42" s="38"/>
      <c r="G42" s="38"/>
      <c r="H42" s="38">
        <v>1</v>
      </c>
      <c r="I42" s="38">
        <v>0</v>
      </c>
      <c r="J42" s="39">
        <f t="shared" si="2"/>
        <v>0</v>
      </c>
      <c r="K42" s="39">
        <f t="shared" si="3"/>
        <v>0</v>
      </c>
      <c r="L42" s="40"/>
    </row>
    <row r="43" spans="1:12" s="61" customFormat="1" ht="31.5" hidden="1" x14ac:dyDescent="0.25">
      <c r="A43" s="34">
        <v>4</v>
      </c>
      <c r="B43" s="33" t="s">
        <v>35</v>
      </c>
      <c r="C43" s="240" t="s">
        <v>61</v>
      </c>
      <c r="D43" s="241"/>
      <c r="E43" s="241"/>
      <c r="F43" s="241"/>
      <c r="G43" s="241"/>
      <c r="H43" s="241"/>
      <c r="I43" s="241"/>
      <c r="J43" s="241"/>
      <c r="K43" s="242"/>
      <c r="L43" s="40"/>
    </row>
    <row r="44" spans="1:12" s="61" customFormat="1" ht="15.75" hidden="1" x14ac:dyDescent="0.25">
      <c r="A44" s="34">
        <v>5</v>
      </c>
      <c r="B44" s="33" t="s">
        <v>29</v>
      </c>
      <c r="C44" s="243" t="s">
        <v>61</v>
      </c>
      <c r="D44" s="244"/>
      <c r="E44" s="244"/>
      <c r="F44" s="244"/>
      <c r="G44" s="244"/>
      <c r="H44" s="244"/>
      <c r="I44" s="244"/>
      <c r="J44" s="244"/>
      <c r="K44" s="245"/>
      <c r="L44" s="40"/>
    </row>
    <row r="45" spans="1:12" s="61" customFormat="1" ht="15.75" hidden="1" x14ac:dyDescent="0.25">
      <c r="A45" s="34">
        <v>6</v>
      </c>
      <c r="B45" s="35" t="s">
        <v>30</v>
      </c>
      <c r="C45" s="33" t="s">
        <v>17</v>
      </c>
      <c r="D45" s="42">
        <v>0</v>
      </c>
      <c r="E45" s="37"/>
      <c r="F45" s="38"/>
      <c r="G45" s="38"/>
      <c r="H45" s="38">
        <v>1</v>
      </c>
      <c r="I45" s="38">
        <v>20</v>
      </c>
      <c r="J45" s="39">
        <f>G45+F45+(D45*E45)</f>
        <v>0</v>
      </c>
      <c r="K45" s="39">
        <f>J45*I45*H45</f>
        <v>0</v>
      </c>
      <c r="L45" s="40"/>
    </row>
    <row r="46" spans="1:12" s="61" customFormat="1" ht="15.75" hidden="1" x14ac:dyDescent="0.25">
      <c r="A46" s="45"/>
      <c r="B46" s="33"/>
      <c r="C46" s="33" t="s">
        <v>18</v>
      </c>
      <c r="D46" s="42">
        <v>0</v>
      </c>
      <c r="E46" s="37"/>
      <c r="F46" s="38"/>
      <c r="G46" s="38">
        <v>0</v>
      </c>
      <c r="H46" s="38">
        <v>1</v>
      </c>
      <c r="I46" s="38">
        <v>20</v>
      </c>
      <c r="J46" s="39">
        <f>G46+F46+(D46*E46)</f>
        <v>0</v>
      </c>
      <c r="K46" s="39">
        <f>J46*I46*H46</f>
        <v>0</v>
      </c>
      <c r="L46" s="40"/>
    </row>
    <row r="47" spans="1:12" s="61" customFormat="1" ht="15.75" hidden="1" x14ac:dyDescent="0.25">
      <c r="A47" s="45"/>
      <c r="B47" s="33"/>
      <c r="C47" s="33" t="s">
        <v>19</v>
      </c>
      <c r="D47" s="42">
        <v>0</v>
      </c>
      <c r="E47" s="37"/>
      <c r="F47" s="38"/>
      <c r="G47" s="38"/>
      <c r="H47" s="38">
        <v>1</v>
      </c>
      <c r="I47" s="38">
        <v>0</v>
      </c>
      <c r="J47" s="39">
        <f>G47+F47+(D47*E47)</f>
        <v>0</v>
      </c>
      <c r="K47" s="39">
        <f>J47*I47*H47</f>
        <v>0</v>
      </c>
      <c r="L47" s="40"/>
    </row>
    <row r="48" spans="1:12" s="61" customFormat="1" ht="15.75" hidden="1" x14ac:dyDescent="0.25">
      <c r="A48" s="46"/>
      <c r="B48" s="33"/>
      <c r="C48" s="33" t="s">
        <v>31</v>
      </c>
      <c r="D48" s="42">
        <v>0</v>
      </c>
      <c r="E48" s="37"/>
      <c r="F48" s="38"/>
      <c r="G48" s="38"/>
      <c r="H48" s="38">
        <v>1</v>
      </c>
      <c r="I48" s="38">
        <v>0</v>
      </c>
      <c r="J48" s="39">
        <f>G48+F48+(D48*E48)</f>
        <v>0</v>
      </c>
      <c r="K48" s="39">
        <f>J48*I48*H48</f>
        <v>0</v>
      </c>
      <c r="L48" s="40"/>
    </row>
    <row r="49" spans="1:14" s="61" customFormat="1" ht="16.5" hidden="1" thickBot="1" x14ac:dyDescent="0.3">
      <c r="A49" s="47"/>
      <c r="B49" s="246" t="s">
        <v>32</v>
      </c>
      <c r="C49" s="247"/>
      <c r="D49" s="48"/>
      <c r="E49" s="49"/>
      <c r="F49" s="49">
        <f>SUM(F31:F43)</f>
        <v>0</v>
      </c>
      <c r="G49" s="49">
        <f>SUM(G31:G43)</f>
        <v>0</v>
      </c>
      <c r="H49" s="50"/>
      <c r="I49" s="49"/>
      <c r="J49" s="51">
        <f>SUM(J31:J48)</f>
        <v>0</v>
      </c>
      <c r="K49" s="51">
        <f>SUM(K31:K48)</f>
        <v>0</v>
      </c>
      <c r="L49" s="52"/>
    </row>
    <row r="50" spans="1:14" s="61" customFormat="1" ht="15.75" hidden="1" x14ac:dyDescent="0.25">
      <c r="A50" s="82"/>
      <c r="B50" s="83"/>
      <c r="C50" s="83"/>
      <c r="D50" s="84"/>
      <c r="E50" s="85"/>
      <c r="F50" s="85"/>
      <c r="G50" s="85"/>
      <c r="H50" s="86"/>
      <c r="I50" s="85"/>
      <c r="J50" s="87"/>
      <c r="K50" s="87"/>
      <c r="L50" s="85"/>
    </row>
    <row r="51" spans="1:14" s="61" customFormat="1" ht="15.75" hidden="1" x14ac:dyDescent="0.25">
      <c r="A51" s="82"/>
      <c r="B51" s="83"/>
      <c r="C51" s="83"/>
      <c r="D51" s="84"/>
      <c r="E51" s="85"/>
      <c r="F51" s="85"/>
      <c r="G51" s="85"/>
      <c r="H51" s="86"/>
      <c r="I51" s="85"/>
      <c r="J51" s="87"/>
      <c r="K51" s="87"/>
      <c r="L51" s="85"/>
    </row>
    <row r="52" spans="1:14" s="61" customFormat="1" ht="15.75" hidden="1" x14ac:dyDescent="0.25">
      <c r="A52" s="82"/>
      <c r="B52" s="83"/>
      <c r="C52" s="83"/>
      <c r="D52" s="84"/>
      <c r="E52" s="85"/>
      <c r="F52" s="85"/>
      <c r="G52" s="85"/>
      <c r="H52" s="86"/>
      <c r="I52" s="85"/>
      <c r="J52" s="87"/>
      <c r="K52" s="87"/>
      <c r="L52" s="85"/>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9.9499999999999993" hidden="1" customHeight="1" x14ac:dyDescent="0.25">
      <c r="A60" s="71"/>
      <c r="B60" s="88" t="s">
        <v>68</v>
      </c>
      <c r="C60" s="88">
        <f>K26</f>
        <v>13635300</v>
      </c>
      <c r="D60" s="73"/>
      <c r="E60" s="74"/>
      <c r="F60" s="74"/>
      <c r="G60" s="74"/>
      <c r="H60" s="75"/>
      <c r="I60" s="74"/>
      <c r="J60" s="74"/>
      <c r="K60" s="74"/>
      <c r="L60" s="74"/>
    </row>
    <row r="61" spans="1:14" s="61" customFormat="1" ht="9.9499999999999993" hidden="1" customHeight="1" x14ac:dyDescent="0.25">
      <c r="A61" s="71"/>
      <c r="B61" s="88" t="s">
        <v>69</v>
      </c>
      <c r="C61" s="88">
        <f>K49</f>
        <v>0</v>
      </c>
      <c r="D61" s="73"/>
      <c r="E61" s="74"/>
      <c r="F61" s="74"/>
      <c r="G61" s="74"/>
      <c r="H61" s="75"/>
      <c r="I61" s="74"/>
      <c r="J61" s="74"/>
      <c r="K61" s="74"/>
      <c r="L61" s="74"/>
      <c r="N61" s="89"/>
    </row>
    <row r="62" spans="1:14" s="61" customFormat="1" ht="9.9499999999999993" hidden="1" customHeight="1" x14ac:dyDescent="0.25">
      <c r="A62" s="71"/>
      <c r="B62" s="88" t="s">
        <v>70</v>
      </c>
      <c r="C62" s="88">
        <f>C60-C61</f>
        <v>13635300</v>
      </c>
      <c r="D62" s="73"/>
      <c r="E62" s="74"/>
      <c r="F62" s="74"/>
      <c r="G62" s="74"/>
      <c r="H62" s="75"/>
      <c r="I62" s="74"/>
      <c r="J62" s="74"/>
      <c r="K62" s="74"/>
      <c r="L62" s="74"/>
    </row>
    <row r="63" spans="1:14" s="61" customFormat="1" ht="9.9499999999999993" hidden="1" customHeight="1" x14ac:dyDescent="0.25">
      <c r="A63" s="71"/>
      <c r="B63" s="88" t="s">
        <v>71</v>
      </c>
      <c r="C63" s="88">
        <f>C60</f>
        <v>13635300</v>
      </c>
      <c r="D63" s="73"/>
      <c r="E63" s="74"/>
      <c r="F63" s="74"/>
      <c r="G63" s="74"/>
      <c r="H63" s="75"/>
      <c r="I63" s="74"/>
      <c r="J63" s="74"/>
      <c r="K63" s="74"/>
      <c r="L63" s="74"/>
    </row>
    <row r="64" spans="1:14" s="61" customFormat="1" ht="15.75" hidden="1" x14ac:dyDescent="0.25">
      <c r="A64" s="60" t="s">
        <v>36</v>
      </c>
      <c r="B64" s="248" t="s">
        <v>37</v>
      </c>
      <c r="C64" s="248"/>
      <c r="D64" s="248"/>
      <c r="E64" s="248"/>
      <c r="F64" s="248"/>
      <c r="G64" s="248"/>
      <c r="H64" s="248"/>
      <c r="I64" s="248"/>
      <c r="J64" s="248"/>
      <c r="K64" s="248"/>
      <c r="L64" s="248"/>
    </row>
    <row r="65" spans="1:12" s="91" customFormat="1" ht="15.75" hidden="1" x14ac:dyDescent="0.25">
      <c r="A65" s="90"/>
      <c r="B65" s="90"/>
      <c r="C65" s="90"/>
      <c r="D65" s="90"/>
      <c r="E65" s="90"/>
      <c r="F65" s="90"/>
      <c r="G65" s="90"/>
      <c r="H65" s="90"/>
      <c r="I65" s="90"/>
      <c r="J65" s="90"/>
      <c r="K65" s="90"/>
      <c r="L65" s="90"/>
    </row>
    <row r="66" spans="1:12" s="91" customFormat="1" ht="15.75" hidden="1" x14ac:dyDescent="0.25">
      <c r="A66" s="90"/>
      <c r="B66" s="90"/>
      <c r="C66" s="90"/>
      <c r="D66" s="90"/>
      <c r="E66" s="90"/>
      <c r="F66" s="90"/>
      <c r="G66" s="90"/>
      <c r="H66" s="90"/>
      <c r="I66" s="90"/>
      <c r="J66" s="90"/>
      <c r="K66" s="90"/>
      <c r="L66" s="90"/>
    </row>
    <row r="67" spans="1:12" s="91" customFormat="1" ht="15.75" hidden="1" x14ac:dyDescent="0.25">
      <c r="A67" s="90"/>
      <c r="B67" s="90"/>
      <c r="C67" s="90"/>
      <c r="D67" s="90"/>
      <c r="E67" s="90"/>
      <c r="F67" s="90"/>
      <c r="G67" s="90"/>
      <c r="H67" s="90"/>
      <c r="I67" s="90"/>
      <c r="J67" s="90"/>
      <c r="K67" s="90"/>
      <c r="L67" s="90"/>
    </row>
    <row r="68" spans="1:12" s="91" customFormat="1" ht="15.75" hidden="1" x14ac:dyDescent="0.25">
      <c r="A68" s="90"/>
      <c r="B68" s="90"/>
      <c r="C68" s="90"/>
      <c r="D68" s="90"/>
      <c r="E68" s="90"/>
      <c r="F68" s="90"/>
      <c r="G68" s="90"/>
      <c r="H68" s="90"/>
      <c r="I68" s="90"/>
      <c r="J68" s="90"/>
      <c r="K68" s="90"/>
      <c r="L68" s="90"/>
    </row>
    <row r="69" spans="1:12" s="91" customFormat="1" ht="15.75" hidden="1" x14ac:dyDescent="0.25">
      <c r="A69" s="90"/>
      <c r="B69" s="90"/>
      <c r="C69" s="90"/>
      <c r="D69" s="90"/>
      <c r="E69" s="90"/>
      <c r="F69" s="90"/>
      <c r="G69" s="90"/>
      <c r="H69" s="90"/>
      <c r="I69" s="90"/>
      <c r="J69" s="90"/>
      <c r="K69" s="90"/>
      <c r="L69" s="90"/>
    </row>
    <row r="70" spans="1:12" s="91" customFormat="1" ht="15.75" hidden="1" x14ac:dyDescent="0.25">
      <c r="A70" s="90"/>
      <c r="B70" s="90"/>
      <c r="C70" s="90"/>
      <c r="D70" s="90"/>
      <c r="E70" s="90"/>
      <c r="F70" s="90"/>
      <c r="G70" s="90"/>
      <c r="H70" s="90"/>
      <c r="I70" s="90"/>
      <c r="J70" s="90"/>
      <c r="K70" s="90"/>
      <c r="L70" s="90"/>
    </row>
    <row r="71" spans="1:12" s="91" customFormat="1" ht="15.75" hidden="1" x14ac:dyDescent="0.25">
      <c r="A71" s="90"/>
      <c r="B71" s="90"/>
      <c r="C71" s="90"/>
      <c r="D71" s="90"/>
      <c r="E71" s="90"/>
      <c r="F71" s="90"/>
      <c r="G71" s="90"/>
      <c r="H71" s="90"/>
      <c r="I71" s="90"/>
      <c r="J71" s="90"/>
      <c r="K71" s="90"/>
      <c r="L71" s="90"/>
    </row>
    <row r="72" spans="1:12" s="91" customFormat="1" ht="15.75" hidden="1" x14ac:dyDescent="0.25">
      <c r="A72" s="90"/>
      <c r="B72" s="90"/>
      <c r="C72" s="90"/>
      <c r="D72" s="90"/>
      <c r="E72" s="90"/>
      <c r="F72" s="90"/>
      <c r="G72" s="90"/>
      <c r="H72" s="90"/>
      <c r="I72" s="90"/>
      <c r="J72" s="90"/>
      <c r="K72" s="90"/>
      <c r="L72" s="90"/>
    </row>
    <row r="73" spans="1:12" s="91" customFormat="1" ht="15.75" hidden="1" x14ac:dyDescent="0.25">
      <c r="A73" s="90"/>
      <c r="B73" s="90"/>
      <c r="C73" s="90"/>
      <c r="D73" s="90"/>
      <c r="E73" s="90"/>
      <c r="F73" s="90"/>
      <c r="G73" s="90"/>
      <c r="H73" s="90"/>
      <c r="I73" s="90"/>
      <c r="J73" s="90"/>
      <c r="K73" s="90"/>
      <c r="L73" s="90"/>
    </row>
    <row r="74" spans="1:12" s="91" customFormat="1" ht="15.75" hidden="1" x14ac:dyDescent="0.25">
      <c r="A74" s="90"/>
      <c r="B74" s="90"/>
      <c r="C74" s="90"/>
      <c r="D74" s="90"/>
      <c r="E74" s="90"/>
      <c r="F74" s="90"/>
      <c r="G74" s="90"/>
      <c r="H74" s="90"/>
      <c r="I74" s="90"/>
      <c r="J74" s="90"/>
      <c r="K74" s="90"/>
      <c r="L74" s="90"/>
    </row>
    <row r="75" spans="1:12" s="91" customFormat="1" ht="15.75" hidden="1" x14ac:dyDescent="0.25">
      <c r="A75" s="90"/>
      <c r="B75" s="90"/>
      <c r="C75" s="90"/>
      <c r="D75" s="90"/>
      <c r="E75" s="90"/>
      <c r="F75" s="90"/>
      <c r="G75" s="90"/>
      <c r="H75" s="90"/>
      <c r="I75" s="90"/>
      <c r="J75" s="90"/>
      <c r="K75" s="90"/>
      <c r="L75" s="90"/>
    </row>
    <row r="76" spans="1:12" s="91" customFormat="1" ht="15.75" hidden="1" x14ac:dyDescent="0.25">
      <c r="A76" s="90"/>
      <c r="B76" s="90"/>
      <c r="C76" s="90"/>
      <c r="D76" s="90"/>
      <c r="E76" s="90"/>
      <c r="F76" s="90"/>
      <c r="G76" s="90"/>
      <c r="H76" s="90"/>
      <c r="I76" s="90"/>
      <c r="J76" s="90"/>
      <c r="K76" s="90"/>
      <c r="L76" s="90"/>
    </row>
    <row r="77" spans="1:12" s="91" customFormat="1" ht="15.75" hidden="1" x14ac:dyDescent="0.25">
      <c r="A77" s="90"/>
      <c r="B77" s="90"/>
      <c r="C77" s="90"/>
      <c r="D77" s="90"/>
      <c r="E77" s="90"/>
      <c r="F77" s="90"/>
      <c r="G77" s="90"/>
      <c r="H77" s="90"/>
      <c r="I77" s="90"/>
      <c r="J77" s="90"/>
      <c r="K77" s="90"/>
      <c r="L77" s="90"/>
    </row>
    <row r="78" spans="1:12" s="91" customFormat="1" ht="15.75" hidden="1" x14ac:dyDescent="0.25">
      <c r="A78" s="90"/>
      <c r="B78" s="90"/>
      <c r="C78" s="90"/>
      <c r="D78" s="90"/>
      <c r="E78" s="90"/>
      <c r="F78" s="90"/>
      <c r="G78" s="90"/>
      <c r="H78" s="90"/>
      <c r="I78" s="90"/>
      <c r="J78" s="90"/>
      <c r="K78" s="90"/>
      <c r="L78" s="90"/>
    </row>
    <row r="79" spans="1:12" s="91" customFormat="1" ht="15.75" hidden="1" x14ac:dyDescent="0.25">
      <c r="A79" s="90"/>
      <c r="B79" s="90"/>
      <c r="C79" s="90"/>
      <c r="D79" s="90"/>
      <c r="E79" s="90"/>
      <c r="F79" s="90"/>
      <c r="G79" s="90"/>
      <c r="H79" s="90"/>
      <c r="I79" s="90"/>
      <c r="J79" s="90"/>
      <c r="K79" s="90"/>
      <c r="L79" s="90"/>
    </row>
    <row r="80" spans="1:12"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2"/>
      <c r="L82" s="92"/>
    </row>
    <row r="83" spans="1:12" s="91" customFormat="1" ht="15.75" hidden="1" x14ac:dyDescent="0.25">
      <c r="A83" s="90"/>
      <c r="B83" s="90"/>
      <c r="C83" s="90"/>
      <c r="D83" s="90"/>
      <c r="E83" s="90"/>
      <c r="F83" s="90"/>
      <c r="G83" s="90"/>
      <c r="H83" s="90"/>
      <c r="I83" s="90"/>
      <c r="J83" s="90"/>
      <c r="K83" s="92"/>
      <c r="L83" s="92"/>
    </row>
    <row r="84" spans="1:12" s="91" customFormat="1" ht="15.75" hidden="1" x14ac:dyDescent="0.25">
      <c r="A84" s="90"/>
      <c r="B84" s="90"/>
      <c r="C84" s="90"/>
      <c r="D84" s="90"/>
      <c r="E84" s="90"/>
      <c r="F84" s="90"/>
      <c r="G84" s="90"/>
      <c r="H84" s="90"/>
      <c r="I84" s="90"/>
      <c r="J84" s="90"/>
      <c r="K84" s="92"/>
      <c r="L84" s="92"/>
    </row>
    <row r="85" spans="1:12" s="91" customFormat="1" ht="15.75" hidden="1" x14ac:dyDescent="0.25">
      <c r="A85" s="90"/>
      <c r="B85" s="90"/>
      <c r="C85" s="90"/>
      <c r="D85" s="90"/>
      <c r="E85" s="90"/>
      <c r="F85" s="90"/>
      <c r="G85" s="90"/>
      <c r="H85" s="90"/>
      <c r="I85" s="90"/>
      <c r="J85" s="90"/>
      <c r="K85" s="92"/>
      <c r="L85" s="92"/>
    </row>
    <row r="86" spans="1:12" s="91" customFormat="1" ht="15.75" hidden="1" x14ac:dyDescent="0.25">
      <c r="A86" s="90"/>
      <c r="B86" s="90"/>
      <c r="C86" s="90"/>
      <c r="D86" s="90"/>
      <c r="E86" s="90"/>
      <c r="F86" s="90"/>
      <c r="G86" s="90"/>
      <c r="H86" s="90"/>
      <c r="I86" s="90"/>
      <c r="J86" s="90"/>
      <c r="K86" s="92"/>
      <c r="L86" s="92"/>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3"/>
      <c r="L91" s="93"/>
    </row>
    <row r="92" spans="1:12" s="91" customFormat="1" ht="15.75" hidden="1" x14ac:dyDescent="0.25">
      <c r="A92" s="90"/>
      <c r="B92" s="90"/>
      <c r="C92" s="90"/>
      <c r="D92" s="90"/>
      <c r="E92" s="90"/>
      <c r="F92" s="90"/>
      <c r="G92" s="90"/>
      <c r="H92" s="90"/>
      <c r="I92" s="90"/>
      <c r="J92" s="90"/>
      <c r="K92" s="94">
        <f>$K$26</f>
        <v>13635300</v>
      </c>
      <c r="L92" s="93"/>
    </row>
    <row r="93" spans="1:12" s="91" customFormat="1" ht="15.75" hidden="1" x14ac:dyDescent="0.25">
      <c r="A93" s="90"/>
      <c r="B93" s="90"/>
      <c r="C93" s="90"/>
      <c r="D93" s="90"/>
      <c r="E93" s="90"/>
      <c r="F93" s="90"/>
      <c r="G93" s="90"/>
      <c r="H93" s="90"/>
      <c r="I93" s="90"/>
      <c r="J93" s="90"/>
      <c r="K93" s="94">
        <f>$K$49</f>
        <v>0</v>
      </c>
      <c r="L93" s="95"/>
    </row>
    <row r="94" spans="1:12" s="91" customFormat="1" ht="15.75" hidden="1" x14ac:dyDescent="0.25">
      <c r="A94" s="90"/>
      <c r="B94" s="90"/>
      <c r="C94" s="90"/>
      <c r="D94" s="90"/>
      <c r="E94" s="90"/>
      <c r="F94" s="90"/>
      <c r="G94" s="90"/>
      <c r="H94" s="90"/>
      <c r="I94" s="90"/>
      <c r="J94" s="90"/>
      <c r="K94" s="94">
        <f>K92-K93</f>
        <v>13635300</v>
      </c>
      <c r="L94" s="95">
        <f>K94/K92*100%</f>
        <v>1</v>
      </c>
    </row>
    <row r="95" spans="1:12" s="91" customFormat="1" ht="15.75" x14ac:dyDescent="0.25">
      <c r="A95" s="90"/>
      <c r="B95" s="90"/>
      <c r="C95" s="90"/>
      <c r="D95" s="90"/>
      <c r="E95" s="90"/>
      <c r="F95" s="90"/>
      <c r="G95" s="90"/>
      <c r="H95" s="90"/>
      <c r="I95" s="103"/>
      <c r="J95" s="90"/>
      <c r="K95" s="93"/>
      <c r="L95" s="95">
        <f>K93/K92*100%</f>
        <v>0</v>
      </c>
    </row>
    <row r="96" spans="1:12" s="91" customFormat="1" ht="15.75" x14ac:dyDescent="0.25">
      <c r="A96" s="90"/>
      <c r="B96" s="96"/>
      <c r="C96" s="90"/>
      <c r="D96" s="90"/>
      <c r="E96" s="90"/>
      <c r="F96" s="90"/>
      <c r="G96" s="90"/>
      <c r="H96" s="90"/>
      <c r="I96" s="90"/>
      <c r="J96" s="90"/>
      <c r="K96" s="97"/>
      <c r="L96" s="97"/>
    </row>
    <row r="97" spans="1:12" s="61" customFormat="1" ht="15.75" x14ac:dyDescent="0.25">
      <c r="A97" s="76"/>
      <c r="B97" s="98"/>
      <c r="C97" s="99"/>
      <c r="D97" s="99"/>
      <c r="E97" s="99"/>
      <c r="F97" s="99"/>
      <c r="G97" s="77"/>
      <c r="H97" s="77"/>
      <c r="I97" s="77"/>
      <c r="J97" s="77"/>
      <c r="K97" s="77"/>
      <c r="L97" s="77"/>
    </row>
  </sheetData>
  <mergeCells count="13">
    <mergeCell ref="B49:C49"/>
    <mergeCell ref="B64:L64"/>
    <mergeCell ref="B7:L7"/>
    <mergeCell ref="B8:K8"/>
    <mergeCell ref="B26:C26"/>
    <mergeCell ref="B28:L28"/>
    <mergeCell ref="C43:K43"/>
    <mergeCell ref="C44:K44"/>
    <mergeCell ref="B1:K1"/>
    <mergeCell ref="B2:K2"/>
    <mergeCell ref="B4:C5"/>
    <mergeCell ref="I4:K5"/>
    <mergeCell ref="B6:L6"/>
  </mergeCells>
  <pageMargins left="0.19685039370078741" right="0.23622047244094488" top="0.31496062992125984" bottom="0.47244094488188976" header="0.27559055118110237" footer="0.31496062992125984"/>
  <pageSetup paperSize="9" scale="6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zoomScale="85" zoomScaleNormal="85" workbookViewId="0">
      <selection activeCell="B12" sqref="B12"/>
    </sheetView>
  </sheetViews>
  <sheetFormatPr defaultColWidth="9.140625" defaultRowHeight="12.75" x14ac:dyDescent="0.25"/>
  <cols>
    <col min="1" max="1" width="6.85546875" style="53" customWidth="1"/>
    <col min="2" max="2" width="74.28515625" style="54" customWidth="1"/>
    <col min="3" max="3" width="16.85546875" style="54" customWidth="1"/>
    <col min="4" max="4" width="7.42578125" style="57" customWidth="1"/>
    <col min="5" max="5" width="8.140625" style="58" customWidth="1"/>
    <col min="6" max="6" width="9" style="54" customWidth="1"/>
    <col min="7" max="7" width="14" style="54" customWidth="1"/>
    <col min="8" max="8" width="10.5703125" style="54" customWidth="1"/>
    <col min="9" max="9" width="11.5703125" style="54" customWidth="1"/>
    <col min="10" max="10" width="12.42578125" style="54" customWidth="1"/>
    <col min="11" max="11" width="23.42578125" style="54" customWidth="1"/>
    <col min="12" max="12" width="24.5703125" style="54" customWidth="1"/>
    <col min="13" max="13" width="9.140625" style="55"/>
    <col min="14" max="14" width="10.140625" style="55" bestFit="1" customWidth="1"/>
    <col min="15" max="16384" width="9.140625" style="55"/>
  </cols>
  <sheetData>
    <row r="1" spans="1:13" ht="20.25" x14ac:dyDescent="0.25">
      <c r="B1" s="259" t="s">
        <v>122</v>
      </c>
      <c r="C1" s="259"/>
      <c r="D1" s="259"/>
      <c r="E1" s="259"/>
      <c r="F1" s="259"/>
      <c r="G1" s="259"/>
      <c r="H1" s="259"/>
      <c r="I1" s="259"/>
      <c r="J1" s="259"/>
      <c r="K1" s="259"/>
    </row>
    <row r="2" spans="1:13" ht="18.75" x14ac:dyDescent="0.3">
      <c r="B2" s="260" t="s">
        <v>39</v>
      </c>
      <c r="C2" s="260"/>
      <c r="D2" s="260"/>
      <c r="E2" s="260"/>
      <c r="F2" s="260"/>
      <c r="G2" s="260"/>
      <c r="H2" s="260"/>
      <c r="I2" s="260"/>
      <c r="J2" s="260"/>
      <c r="K2" s="260"/>
    </row>
    <row r="3" spans="1:13" ht="15.75" x14ac:dyDescent="0.25">
      <c r="B3" s="56"/>
    </row>
    <row r="4" spans="1:13" s="165" customFormat="1" ht="40.5" customHeight="1" x14ac:dyDescent="0.25">
      <c r="A4" s="221"/>
      <c r="B4" s="233" t="s">
        <v>81</v>
      </c>
      <c r="C4" s="233"/>
      <c r="D4" s="222"/>
      <c r="E4" s="223"/>
      <c r="F4" s="224"/>
      <c r="G4" s="224"/>
      <c r="H4" s="224"/>
      <c r="I4" s="234" t="s">
        <v>40</v>
      </c>
      <c r="J4" s="234"/>
      <c r="K4" s="234"/>
      <c r="L4" s="220"/>
    </row>
    <row r="5" spans="1:13" s="165" customFormat="1" ht="43.5" customHeight="1" x14ac:dyDescent="0.25">
      <c r="A5" s="221"/>
      <c r="B5" s="233"/>
      <c r="C5" s="233"/>
      <c r="D5" s="222"/>
      <c r="E5" s="223"/>
      <c r="F5" s="224"/>
      <c r="G5" s="224"/>
      <c r="H5" s="224"/>
      <c r="I5" s="234"/>
      <c r="J5" s="234"/>
      <c r="K5" s="234"/>
      <c r="L5" s="220"/>
    </row>
    <row r="6" spans="1:13" s="165" customFormat="1" ht="18.75" x14ac:dyDescent="0.3">
      <c r="A6" s="221"/>
      <c r="B6" s="265" t="s">
        <v>66</v>
      </c>
      <c r="C6" s="265"/>
      <c r="D6" s="265"/>
      <c r="E6" s="265"/>
      <c r="F6" s="265"/>
      <c r="G6" s="265"/>
      <c r="H6" s="265"/>
      <c r="I6" s="265"/>
      <c r="J6" s="265"/>
      <c r="K6" s="265"/>
      <c r="L6" s="265"/>
    </row>
    <row r="7" spans="1:13" s="165" customFormat="1" ht="18.75" x14ac:dyDescent="0.25">
      <c r="A7" s="228"/>
      <c r="B7" s="249" t="s">
        <v>136</v>
      </c>
      <c r="C7" s="249"/>
      <c r="D7" s="249"/>
      <c r="E7" s="249"/>
      <c r="F7" s="249"/>
      <c r="G7" s="249"/>
      <c r="H7" s="249"/>
      <c r="I7" s="249"/>
      <c r="J7" s="249"/>
      <c r="K7" s="249"/>
      <c r="L7" s="249"/>
    </row>
    <row r="8" spans="1:13" s="219" customFormat="1" ht="21.75" customHeight="1" thickBot="1" x14ac:dyDescent="0.3">
      <c r="A8" s="200" t="s">
        <v>1</v>
      </c>
      <c r="B8" s="263" t="s">
        <v>72</v>
      </c>
      <c r="C8" s="263"/>
      <c r="D8" s="263"/>
      <c r="E8" s="263"/>
      <c r="F8" s="263"/>
      <c r="G8" s="263"/>
      <c r="H8" s="263"/>
      <c r="I8" s="263"/>
      <c r="J8" s="263"/>
      <c r="K8" s="263"/>
      <c r="L8" s="193"/>
    </row>
    <row r="9" spans="1:13" s="219" customFormat="1" ht="17.25" hidden="1" thickBot="1" x14ac:dyDescent="0.3">
      <c r="A9" s="200"/>
      <c r="B9" s="229"/>
      <c r="C9" s="229"/>
      <c r="D9" s="229"/>
      <c r="E9" s="229"/>
      <c r="F9" s="229"/>
      <c r="G9" s="229"/>
      <c r="H9" s="229"/>
      <c r="I9" s="229"/>
      <c r="J9" s="229"/>
      <c r="K9" s="229"/>
      <c r="L9" s="193"/>
    </row>
    <row r="10" spans="1:13" s="219" customFormat="1" ht="115.5" x14ac:dyDescent="0.25">
      <c r="A10" s="166" t="s">
        <v>2</v>
      </c>
      <c r="B10" s="167" t="s">
        <v>3</v>
      </c>
      <c r="C10" s="167" t="s">
        <v>4</v>
      </c>
      <c r="D10" s="168" t="s">
        <v>124</v>
      </c>
      <c r="E10" s="169" t="s">
        <v>125</v>
      </c>
      <c r="F10" s="170" t="s">
        <v>126</v>
      </c>
      <c r="G10" s="168" t="s">
        <v>127</v>
      </c>
      <c r="H10" s="168" t="s">
        <v>10</v>
      </c>
      <c r="I10" s="168" t="s">
        <v>9</v>
      </c>
      <c r="J10" s="171" t="s">
        <v>128</v>
      </c>
      <c r="K10" s="171" t="s">
        <v>129</v>
      </c>
      <c r="L10" s="172" t="s">
        <v>13</v>
      </c>
    </row>
    <row r="11" spans="1:13" s="219" customFormat="1" ht="16.5" x14ac:dyDescent="0.25">
      <c r="A11" s="173">
        <v>1</v>
      </c>
      <c r="B11" s="174" t="s">
        <v>14</v>
      </c>
      <c r="C11" s="151"/>
      <c r="D11" s="175"/>
      <c r="E11" s="176"/>
      <c r="F11" s="156"/>
      <c r="G11" s="156"/>
      <c r="H11" s="156"/>
      <c r="I11" s="156"/>
      <c r="J11" s="177"/>
      <c r="K11" s="177"/>
      <c r="L11" s="157"/>
    </row>
    <row r="12" spans="1:13" s="219" customFormat="1" ht="42" customHeight="1" x14ac:dyDescent="0.25">
      <c r="A12" s="178" t="s">
        <v>15</v>
      </c>
      <c r="B12" s="132" t="s">
        <v>141</v>
      </c>
      <c r="C12" s="151" t="s">
        <v>53</v>
      </c>
      <c r="D12" s="155">
        <v>1</v>
      </c>
      <c r="E12" s="176">
        <v>45451</v>
      </c>
      <c r="F12" s="156">
        <v>0</v>
      </c>
      <c r="G12" s="156">
        <v>0</v>
      </c>
      <c r="H12" s="156">
        <v>1</v>
      </c>
      <c r="I12" s="156">
        <v>100</v>
      </c>
      <c r="J12" s="177">
        <f>G12+F12+(D12*E12)</f>
        <v>45451</v>
      </c>
      <c r="K12" s="177">
        <f>J12*I12*H12</f>
        <v>4545100</v>
      </c>
      <c r="L12" s="157"/>
    </row>
    <row r="13" spans="1:13" s="219" customFormat="1" ht="42" customHeight="1" x14ac:dyDescent="0.25">
      <c r="A13" s="178">
        <v>1.2</v>
      </c>
      <c r="B13" s="132" t="s">
        <v>133</v>
      </c>
      <c r="C13" s="151" t="s">
        <v>76</v>
      </c>
      <c r="D13" s="155">
        <v>8</v>
      </c>
      <c r="E13" s="176">
        <v>45451</v>
      </c>
      <c r="F13" s="156">
        <v>0</v>
      </c>
      <c r="G13" s="156"/>
      <c r="H13" s="156">
        <v>1</v>
      </c>
      <c r="I13" s="156">
        <v>100</v>
      </c>
      <c r="J13" s="177">
        <f t="shared" ref="J13" si="0">G13+F13+(D13*E13)</f>
        <v>363608</v>
      </c>
      <c r="K13" s="177">
        <f t="shared" ref="K13" si="1">J13*I13*H13</f>
        <v>36360800</v>
      </c>
      <c r="L13" s="157"/>
    </row>
    <row r="14" spans="1:13" s="219" customFormat="1" ht="42" customHeight="1" x14ac:dyDescent="0.25">
      <c r="A14" s="178" t="s">
        <v>54</v>
      </c>
      <c r="B14" s="132" t="s">
        <v>134</v>
      </c>
      <c r="C14" s="151" t="s">
        <v>76</v>
      </c>
      <c r="D14" s="155">
        <v>8</v>
      </c>
      <c r="E14" s="176">
        <v>45451</v>
      </c>
      <c r="F14" s="156">
        <v>0</v>
      </c>
      <c r="G14" s="156"/>
      <c r="H14" s="156">
        <v>1</v>
      </c>
      <c r="I14" s="156">
        <v>100</v>
      </c>
      <c r="J14" s="177">
        <f>G14+F14+(D14*E14)</f>
        <v>363608</v>
      </c>
      <c r="K14" s="177">
        <f>J14*I14*H14</f>
        <v>36360800</v>
      </c>
      <c r="L14" s="157"/>
    </row>
    <row r="15" spans="1:13" s="219" customFormat="1" ht="42" customHeight="1" x14ac:dyDescent="0.25">
      <c r="A15" s="178" t="s">
        <v>57</v>
      </c>
      <c r="B15" s="158" t="s">
        <v>115</v>
      </c>
      <c r="C15" s="151" t="s">
        <v>76</v>
      </c>
      <c r="D15" s="155">
        <v>8</v>
      </c>
      <c r="E15" s="176">
        <v>45451</v>
      </c>
      <c r="F15" s="156">
        <v>0</v>
      </c>
      <c r="G15" s="156"/>
      <c r="H15" s="156">
        <v>1</v>
      </c>
      <c r="I15" s="156">
        <v>100</v>
      </c>
      <c r="J15" s="177">
        <f>G15+F15+(D15*E15)</f>
        <v>363608</v>
      </c>
      <c r="K15" s="177">
        <f>J15*I15*H15</f>
        <v>36360800</v>
      </c>
      <c r="L15" s="226"/>
      <c r="M15" s="225"/>
    </row>
    <row r="16" spans="1:13" s="219" customFormat="1" ht="42" customHeight="1" x14ac:dyDescent="0.25">
      <c r="A16" s="178">
        <v>1.5</v>
      </c>
      <c r="B16" s="158" t="s">
        <v>135</v>
      </c>
      <c r="C16" s="151" t="s">
        <v>76</v>
      </c>
      <c r="D16" s="155">
        <v>8</v>
      </c>
      <c r="E16" s="176">
        <v>45451</v>
      </c>
      <c r="F16" s="156">
        <v>0</v>
      </c>
      <c r="G16" s="156"/>
      <c r="H16" s="156">
        <v>1</v>
      </c>
      <c r="I16" s="156">
        <v>100</v>
      </c>
      <c r="J16" s="177">
        <f t="shared" ref="J16:J23" si="2">G16+F16+(D16*E16)</f>
        <v>363608</v>
      </c>
      <c r="K16" s="177">
        <f t="shared" ref="K16:K22" si="3">J16*I16*H16</f>
        <v>36360800</v>
      </c>
      <c r="L16" s="157"/>
    </row>
    <row r="17" spans="1:12" s="219" customFormat="1" ht="42" customHeight="1" x14ac:dyDescent="0.25">
      <c r="A17" s="178">
        <v>1.6</v>
      </c>
      <c r="B17" s="158" t="s">
        <v>137</v>
      </c>
      <c r="C17" s="151" t="s">
        <v>76</v>
      </c>
      <c r="D17" s="155">
        <v>8</v>
      </c>
      <c r="E17" s="176">
        <v>45451</v>
      </c>
      <c r="F17" s="156">
        <v>0</v>
      </c>
      <c r="G17" s="156"/>
      <c r="H17" s="156">
        <v>1</v>
      </c>
      <c r="I17" s="156">
        <v>100</v>
      </c>
      <c r="J17" s="177">
        <f t="shared" si="2"/>
        <v>363608</v>
      </c>
      <c r="K17" s="177">
        <f t="shared" si="3"/>
        <v>36360800</v>
      </c>
      <c r="L17" s="157"/>
    </row>
    <row r="18" spans="1:12" s="219" customFormat="1" ht="21" customHeight="1" x14ac:dyDescent="0.25">
      <c r="A18" s="173">
        <v>2</v>
      </c>
      <c r="B18" s="174" t="s">
        <v>16</v>
      </c>
      <c r="C18" s="151" t="s">
        <v>17</v>
      </c>
      <c r="D18" s="155">
        <v>0</v>
      </c>
      <c r="E18" s="176">
        <v>45451</v>
      </c>
      <c r="F18" s="156">
        <v>0</v>
      </c>
      <c r="G18" s="156">
        <v>0</v>
      </c>
      <c r="H18" s="156">
        <v>1</v>
      </c>
      <c r="I18" s="156">
        <v>100</v>
      </c>
      <c r="J18" s="177">
        <f t="shared" si="2"/>
        <v>0</v>
      </c>
      <c r="K18" s="177">
        <f t="shared" si="3"/>
        <v>0</v>
      </c>
      <c r="L18" s="157"/>
    </row>
    <row r="19" spans="1:12" s="219" customFormat="1" ht="21" customHeight="1" x14ac:dyDescent="0.25">
      <c r="A19" s="179"/>
      <c r="B19" s="151"/>
      <c r="C19" s="151" t="s">
        <v>18</v>
      </c>
      <c r="D19" s="155">
        <v>0</v>
      </c>
      <c r="E19" s="176">
        <v>45451</v>
      </c>
      <c r="F19" s="156">
        <v>0</v>
      </c>
      <c r="G19" s="156">
        <v>0</v>
      </c>
      <c r="H19" s="156">
        <v>1</v>
      </c>
      <c r="I19" s="156">
        <v>100</v>
      </c>
      <c r="J19" s="177">
        <f t="shared" si="2"/>
        <v>0</v>
      </c>
      <c r="K19" s="177">
        <f t="shared" si="3"/>
        <v>0</v>
      </c>
      <c r="L19" s="157"/>
    </row>
    <row r="20" spans="1:12" s="219" customFormat="1" ht="21" customHeight="1" x14ac:dyDescent="0.25">
      <c r="A20" s="179"/>
      <c r="B20" s="151"/>
      <c r="C20" s="151" t="s">
        <v>19</v>
      </c>
      <c r="D20" s="155">
        <v>1</v>
      </c>
      <c r="E20" s="176">
        <v>45451</v>
      </c>
      <c r="F20" s="156">
        <v>0</v>
      </c>
      <c r="G20" s="156">
        <v>0</v>
      </c>
      <c r="H20" s="156">
        <v>1</v>
      </c>
      <c r="I20" s="156">
        <v>100</v>
      </c>
      <c r="J20" s="177">
        <f t="shared" si="2"/>
        <v>45451</v>
      </c>
      <c r="K20" s="177">
        <f t="shared" si="3"/>
        <v>4545100</v>
      </c>
      <c r="L20" s="157"/>
    </row>
    <row r="21" spans="1:12" s="219" customFormat="1" ht="21" customHeight="1" x14ac:dyDescent="0.25">
      <c r="A21" s="173">
        <v>3</v>
      </c>
      <c r="B21" s="174" t="s">
        <v>20</v>
      </c>
      <c r="C21" s="151"/>
      <c r="D21" s="155"/>
      <c r="E21" s="176">
        <v>45451</v>
      </c>
      <c r="F21" s="156"/>
      <c r="G21" s="156"/>
      <c r="H21" s="156">
        <v>1</v>
      </c>
      <c r="I21" s="156">
        <v>100</v>
      </c>
      <c r="J21" s="177">
        <f t="shared" si="2"/>
        <v>0</v>
      </c>
      <c r="K21" s="177">
        <f t="shared" si="3"/>
        <v>0</v>
      </c>
      <c r="L21" s="157"/>
    </row>
    <row r="22" spans="1:12" s="219" customFormat="1" ht="21" customHeight="1" x14ac:dyDescent="0.25">
      <c r="A22" s="178" t="s">
        <v>21</v>
      </c>
      <c r="B22" s="151" t="s">
        <v>22</v>
      </c>
      <c r="C22" s="151" t="s">
        <v>118</v>
      </c>
      <c r="D22" s="155">
        <v>1</v>
      </c>
      <c r="E22" s="176">
        <v>45451</v>
      </c>
      <c r="F22" s="156"/>
      <c r="G22" s="156">
        <v>6000000</v>
      </c>
      <c r="H22" s="156">
        <v>1</v>
      </c>
      <c r="I22" s="156">
        <v>100</v>
      </c>
      <c r="J22" s="177">
        <f t="shared" si="2"/>
        <v>6045451</v>
      </c>
      <c r="K22" s="177">
        <f t="shared" si="3"/>
        <v>604545100</v>
      </c>
      <c r="L22" s="157"/>
    </row>
    <row r="23" spans="1:12" s="219" customFormat="1" ht="21" customHeight="1" x14ac:dyDescent="0.25">
      <c r="A23" s="178" t="s">
        <v>23</v>
      </c>
      <c r="B23" s="151" t="s">
        <v>24</v>
      </c>
      <c r="C23" s="151"/>
      <c r="D23" s="155"/>
      <c r="E23" s="176">
        <v>45451</v>
      </c>
      <c r="F23" s="156"/>
      <c r="G23" s="156"/>
      <c r="H23" s="156">
        <v>1</v>
      </c>
      <c r="I23" s="156">
        <v>100</v>
      </c>
      <c r="J23" s="177">
        <f t="shared" si="2"/>
        <v>0</v>
      </c>
      <c r="K23" s="177">
        <f>J23*I23*H23</f>
        <v>0</v>
      </c>
      <c r="L23" s="157"/>
    </row>
    <row r="24" spans="1:12" s="219" customFormat="1" ht="21" customHeight="1" x14ac:dyDescent="0.25">
      <c r="A24" s="178" t="s">
        <v>25</v>
      </c>
      <c r="B24" s="151" t="s">
        <v>26</v>
      </c>
      <c r="C24" s="151"/>
      <c r="D24" s="155"/>
      <c r="E24" s="176">
        <v>45451</v>
      </c>
      <c r="F24" s="156"/>
      <c r="G24" s="156"/>
      <c r="H24" s="156">
        <v>1</v>
      </c>
      <c r="I24" s="156">
        <v>100</v>
      </c>
      <c r="J24" s="177">
        <f>G24+F24+(D24*E24)</f>
        <v>0</v>
      </c>
      <c r="K24" s="177">
        <f>J24*I24*H24</f>
        <v>0</v>
      </c>
      <c r="L24" s="157"/>
    </row>
    <row r="25" spans="1:12" s="219" customFormat="1" ht="36.75" customHeight="1" x14ac:dyDescent="0.25">
      <c r="A25" s="179">
        <v>4</v>
      </c>
      <c r="B25" s="151" t="s">
        <v>132</v>
      </c>
      <c r="C25" s="151" t="s">
        <v>80</v>
      </c>
      <c r="D25" s="151">
        <v>8</v>
      </c>
      <c r="E25" s="176">
        <v>45451</v>
      </c>
      <c r="F25" s="151">
        <v>0</v>
      </c>
      <c r="G25" s="151">
        <v>0</v>
      </c>
      <c r="H25" s="151">
        <v>1</v>
      </c>
      <c r="I25" s="156">
        <v>100</v>
      </c>
      <c r="J25" s="177">
        <f>G25+F25+(D25*E25)</f>
        <v>363608</v>
      </c>
      <c r="K25" s="177">
        <f>J25*I25*H25</f>
        <v>36360800</v>
      </c>
      <c r="L25" s="196"/>
    </row>
    <row r="26" spans="1:12" s="219" customFormat="1" ht="21" customHeight="1" x14ac:dyDescent="0.25">
      <c r="A26" s="179">
        <v>5</v>
      </c>
      <c r="B26" s="151" t="s">
        <v>131</v>
      </c>
      <c r="C26" s="197" t="s">
        <v>61</v>
      </c>
      <c r="D26" s="198"/>
      <c r="E26" s="176">
        <v>45451</v>
      </c>
      <c r="F26" s="198"/>
      <c r="G26" s="198"/>
      <c r="H26" s="198"/>
      <c r="I26" s="198"/>
      <c r="J26" s="198"/>
      <c r="K26" s="198"/>
      <c r="L26" s="199"/>
    </row>
    <row r="27" spans="1:12" s="219" customFormat="1" ht="21" customHeight="1" x14ac:dyDescent="0.25">
      <c r="A27" s="179">
        <v>6</v>
      </c>
      <c r="B27" s="174" t="s">
        <v>30</v>
      </c>
      <c r="C27" s="151" t="s">
        <v>17</v>
      </c>
      <c r="D27" s="155">
        <v>0</v>
      </c>
      <c r="E27" s="176">
        <v>45451</v>
      </c>
      <c r="F27" s="156">
        <v>0</v>
      </c>
      <c r="G27" s="156">
        <v>0</v>
      </c>
      <c r="H27" s="156">
        <v>1</v>
      </c>
      <c r="I27" s="156">
        <v>100</v>
      </c>
      <c r="J27" s="177">
        <f>G27+F27+(D27*E27)</f>
        <v>0</v>
      </c>
      <c r="K27" s="177">
        <f>J27*I27*H27</f>
        <v>0</v>
      </c>
      <c r="L27" s="157"/>
    </row>
    <row r="28" spans="1:12" s="219" customFormat="1" ht="21" customHeight="1" x14ac:dyDescent="0.25">
      <c r="A28" s="180"/>
      <c r="B28" s="151"/>
      <c r="C28" s="151" t="s">
        <v>18</v>
      </c>
      <c r="D28" s="155">
        <v>0</v>
      </c>
      <c r="E28" s="176">
        <v>45451</v>
      </c>
      <c r="F28" s="156">
        <v>0</v>
      </c>
      <c r="G28" s="156">
        <v>0</v>
      </c>
      <c r="H28" s="156">
        <v>1</v>
      </c>
      <c r="I28" s="156">
        <v>100</v>
      </c>
      <c r="J28" s="177">
        <f>G28+F28+(D28*E28)</f>
        <v>0</v>
      </c>
      <c r="K28" s="177">
        <f>J28*I28*H28</f>
        <v>0</v>
      </c>
      <c r="L28" s="157"/>
    </row>
    <row r="29" spans="1:12" s="219" customFormat="1" ht="21" customHeight="1" x14ac:dyDescent="0.25">
      <c r="A29" s="180"/>
      <c r="B29" s="151"/>
      <c r="C29" s="151" t="s">
        <v>19</v>
      </c>
      <c r="D29" s="155">
        <v>1</v>
      </c>
      <c r="E29" s="176">
        <v>45451</v>
      </c>
      <c r="F29" s="156">
        <v>0</v>
      </c>
      <c r="G29" s="156">
        <v>0</v>
      </c>
      <c r="H29" s="156">
        <v>1</v>
      </c>
      <c r="I29" s="156">
        <v>100</v>
      </c>
      <c r="J29" s="177">
        <f>G29+F29+(D29*E29)</f>
        <v>45451</v>
      </c>
      <c r="K29" s="177">
        <f>J29*I29*H29</f>
        <v>4545100</v>
      </c>
      <c r="L29" s="157"/>
    </row>
    <row r="30" spans="1:12" s="219" customFormat="1" ht="21" customHeight="1" x14ac:dyDescent="0.25">
      <c r="A30" s="181"/>
      <c r="B30" s="151"/>
      <c r="C30" s="151" t="s">
        <v>31</v>
      </c>
      <c r="D30" s="155"/>
      <c r="E30" s="176"/>
      <c r="F30" s="156"/>
      <c r="G30" s="156"/>
      <c r="H30" s="156">
        <v>1</v>
      </c>
      <c r="I30" s="156">
        <v>100</v>
      </c>
      <c r="J30" s="177">
        <f>G30+F30+(D30*E30)</f>
        <v>0</v>
      </c>
      <c r="K30" s="177">
        <f>J30*I30*H30</f>
        <v>0</v>
      </c>
      <c r="L30" s="157"/>
    </row>
    <row r="31" spans="1:12" s="219" customFormat="1" ht="21" customHeight="1" thickBot="1" x14ac:dyDescent="0.3">
      <c r="A31" s="182"/>
      <c r="B31" s="256" t="s">
        <v>32</v>
      </c>
      <c r="C31" s="257"/>
      <c r="D31" s="183"/>
      <c r="E31" s="184"/>
      <c r="F31" s="184">
        <f>SUM(F11:F25)</f>
        <v>0</v>
      </c>
      <c r="G31" s="184">
        <f>SUM(G11:G25)</f>
        <v>6000000</v>
      </c>
      <c r="H31" s="185"/>
      <c r="I31" s="186">
        <v>100</v>
      </c>
      <c r="J31" s="187">
        <f>SUM(J11:J30)</f>
        <v>8363452</v>
      </c>
      <c r="K31" s="187">
        <f>SUM(K11:K30)</f>
        <v>836345200</v>
      </c>
      <c r="L31" s="188"/>
    </row>
    <row r="32" spans="1:12" s="61" customFormat="1" ht="16.5" hidden="1" thickBot="1" x14ac:dyDescent="0.3">
      <c r="A32" s="71"/>
      <c r="B32" s="72"/>
      <c r="C32" s="72"/>
      <c r="D32" s="73"/>
      <c r="E32" s="74"/>
      <c r="F32" s="74"/>
      <c r="G32" s="74"/>
      <c r="H32" s="75"/>
      <c r="I32" s="74"/>
      <c r="J32" s="74"/>
      <c r="K32" s="74"/>
      <c r="L32" s="74"/>
    </row>
    <row r="33" spans="1:12" s="61" customFormat="1" ht="16.5" hidden="1" thickBot="1" x14ac:dyDescent="0.3">
      <c r="A33" s="107" t="s">
        <v>33</v>
      </c>
      <c r="B33" s="248" t="s">
        <v>34</v>
      </c>
      <c r="C33" s="248"/>
      <c r="D33" s="248"/>
      <c r="E33" s="248"/>
      <c r="F33" s="248"/>
      <c r="G33" s="248"/>
      <c r="H33" s="248"/>
      <c r="I33" s="248"/>
      <c r="J33" s="248"/>
      <c r="K33" s="248"/>
      <c r="L33" s="248"/>
    </row>
    <row r="34" spans="1:12" s="61" customFormat="1" ht="16.5" hidden="1" thickBot="1" x14ac:dyDescent="0.3">
      <c r="A34" s="76"/>
      <c r="B34" s="77"/>
      <c r="C34" s="77"/>
      <c r="D34" s="78"/>
      <c r="E34" s="79"/>
      <c r="F34" s="77"/>
      <c r="G34" s="77"/>
      <c r="H34" s="77"/>
      <c r="I34" s="77"/>
      <c r="J34" s="77"/>
      <c r="K34" s="77"/>
      <c r="L34" s="77"/>
    </row>
    <row r="35" spans="1:12" s="61" customFormat="1" ht="95.25" hidden="1" thickBot="1" x14ac:dyDescent="0.3">
      <c r="A35" s="64" t="s">
        <v>2</v>
      </c>
      <c r="B35" s="65" t="s">
        <v>3</v>
      </c>
      <c r="C35" s="65" t="s">
        <v>4</v>
      </c>
      <c r="D35" s="66" t="s">
        <v>5</v>
      </c>
      <c r="E35" s="67" t="s">
        <v>6</v>
      </c>
      <c r="F35" s="68" t="s">
        <v>7</v>
      </c>
      <c r="G35" s="66" t="s">
        <v>8</v>
      </c>
      <c r="H35" s="66" t="s">
        <v>9</v>
      </c>
      <c r="I35" s="66" t="s">
        <v>10</v>
      </c>
      <c r="J35" s="66" t="s">
        <v>11</v>
      </c>
      <c r="K35" s="66" t="s">
        <v>12</v>
      </c>
      <c r="L35" s="70" t="s">
        <v>13</v>
      </c>
    </row>
    <row r="36" spans="1:12" s="61" customFormat="1" ht="16.5" hidden="1" thickBot="1" x14ac:dyDescent="0.3">
      <c r="A36" s="34">
        <v>1</v>
      </c>
      <c r="B36" s="35" t="s">
        <v>14</v>
      </c>
      <c r="C36" s="33"/>
      <c r="D36" s="36"/>
      <c r="E36" s="37"/>
      <c r="F36" s="38"/>
      <c r="G36" s="38"/>
      <c r="H36" s="38"/>
      <c r="I36" s="38"/>
      <c r="J36" s="38"/>
      <c r="K36" s="38"/>
      <c r="L36" s="40"/>
    </row>
    <row r="37" spans="1:12" s="61" customFormat="1" ht="16.5" hidden="1" thickBot="1" x14ac:dyDescent="0.3">
      <c r="A37" s="41" t="s">
        <v>15</v>
      </c>
      <c r="B37" s="33"/>
      <c r="C37" s="33"/>
      <c r="D37" s="42"/>
      <c r="E37" s="37"/>
      <c r="F37" s="38">
        <v>0</v>
      </c>
      <c r="G37" s="38">
        <v>0</v>
      </c>
      <c r="H37" s="38">
        <v>1</v>
      </c>
      <c r="I37" s="38">
        <v>20</v>
      </c>
      <c r="J37" s="39">
        <f>G37+F37+(D37*E37)</f>
        <v>0</v>
      </c>
      <c r="K37" s="39">
        <f>J37*I37*H37</f>
        <v>0</v>
      </c>
      <c r="L37" s="40"/>
    </row>
    <row r="38" spans="1:12" s="61" customFormat="1" ht="16.5" hidden="1" thickBot="1" x14ac:dyDescent="0.3">
      <c r="A38" s="43">
        <v>1.2</v>
      </c>
      <c r="B38" s="33"/>
      <c r="C38" s="33"/>
      <c r="D38" s="42"/>
      <c r="E38" s="37"/>
      <c r="F38" s="38">
        <v>0</v>
      </c>
      <c r="G38" s="38">
        <v>0</v>
      </c>
      <c r="H38" s="38">
        <v>1</v>
      </c>
      <c r="I38" s="38">
        <v>20</v>
      </c>
      <c r="J38" s="39">
        <f t="shared" ref="J38:J47" si="4">G38+F38+(D38*E38)</f>
        <v>0</v>
      </c>
      <c r="K38" s="39">
        <f t="shared" ref="K38:K47" si="5">J38*I38*H38</f>
        <v>0</v>
      </c>
      <c r="L38" s="40"/>
    </row>
    <row r="39" spans="1:12" s="61" customFormat="1" ht="16.5" hidden="1" thickBot="1" x14ac:dyDescent="0.3">
      <c r="A39" s="227" t="s">
        <v>67</v>
      </c>
      <c r="B39" s="33"/>
      <c r="C39" s="33"/>
      <c r="D39" s="42"/>
      <c r="E39" s="37"/>
      <c r="F39" s="38">
        <v>0</v>
      </c>
      <c r="G39" s="38"/>
      <c r="H39" s="38">
        <v>1</v>
      </c>
      <c r="I39" s="38">
        <v>30</v>
      </c>
      <c r="J39" s="39">
        <f>G39+F39+(D39*E39)</f>
        <v>0</v>
      </c>
      <c r="K39" s="39">
        <f>J39*I39*H39</f>
        <v>0</v>
      </c>
      <c r="L39" s="40"/>
    </row>
    <row r="40" spans="1:12" s="61" customFormat="1" ht="16.5" hidden="1" thickBot="1" x14ac:dyDescent="0.3">
      <c r="A40" s="41" t="s">
        <v>57</v>
      </c>
      <c r="B40" s="33"/>
      <c r="C40" s="33"/>
      <c r="D40" s="42"/>
      <c r="E40" s="37"/>
      <c r="F40" s="38">
        <v>0</v>
      </c>
      <c r="G40" s="38"/>
      <c r="H40" s="38">
        <v>1</v>
      </c>
      <c r="I40" s="38">
        <v>30</v>
      </c>
      <c r="J40" s="39">
        <f>G40+F40+(D40*E40)</f>
        <v>0</v>
      </c>
      <c r="K40" s="39">
        <f>J40*I40*H40</f>
        <v>0</v>
      </c>
      <c r="L40" s="40"/>
    </row>
    <row r="41" spans="1:12" s="61" customFormat="1" ht="16.5" hidden="1" thickBot="1" x14ac:dyDescent="0.3">
      <c r="A41" s="34">
        <v>2</v>
      </c>
      <c r="B41" s="35" t="s">
        <v>16</v>
      </c>
      <c r="C41" s="33" t="s">
        <v>17</v>
      </c>
      <c r="D41" s="42"/>
      <c r="E41" s="37"/>
      <c r="F41" s="38"/>
      <c r="G41" s="38"/>
      <c r="H41" s="38">
        <v>1</v>
      </c>
      <c r="I41" s="38">
        <v>20</v>
      </c>
      <c r="J41" s="39">
        <f t="shared" si="4"/>
        <v>0</v>
      </c>
      <c r="K41" s="39">
        <f t="shared" si="5"/>
        <v>0</v>
      </c>
      <c r="L41" s="40"/>
    </row>
    <row r="42" spans="1:12" s="61" customFormat="1" ht="16.5" hidden="1" thickBot="1" x14ac:dyDescent="0.3">
      <c r="A42" s="44"/>
      <c r="B42" s="33"/>
      <c r="C42" s="33" t="s">
        <v>18</v>
      </c>
      <c r="D42" s="42"/>
      <c r="E42" s="37"/>
      <c r="F42" s="38"/>
      <c r="G42" s="38"/>
      <c r="H42" s="38">
        <v>1</v>
      </c>
      <c r="I42" s="38">
        <v>20</v>
      </c>
      <c r="J42" s="39">
        <f>G42+F42+(D42*E42)</f>
        <v>0</v>
      </c>
      <c r="K42" s="39">
        <f t="shared" si="5"/>
        <v>0</v>
      </c>
      <c r="L42" s="40"/>
    </row>
    <row r="43" spans="1:12" s="61" customFormat="1" ht="16.5" hidden="1" thickBot="1" x14ac:dyDescent="0.3">
      <c r="A43" s="44"/>
      <c r="B43" s="33"/>
      <c r="C43" s="33" t="s">
        <v>19</v>
      </c>
      <c r="D43" s="42"/>
      <c r="E43" s="37"/>
      <c r="F43" s="38"/>
      <c r="G43" s="38"/>
      <c r="H43" s="38"/>
      <c r="I43" s="38"/>
      <c r="J43" s="39">
        <f t="shared" si="4"/>
        <v>0</v>
      </c>
      <c r="K43" s="39">
        <f t="shared" si="5"/>
        <v>0</v>
      </c>
      <c r="L43" s="40"/>
    </row>
    <row r="44" spans="1:12" s="61" customFormat="1" ht="16.5" hidden="1" thickBot="1" x14ac:dyDescent="0.3">
      <c r="A44" s="34">
        <v>3</v>
      </c>
      <c r="B44" s="35" t="s">
        <v>20</v>
      </c>
      <c r="C44" s="33"/>
      <c r="D44" s="42"/>
      <c r="E44" s="37"/>
      <c r="F44" s="38"/>
      <c r="G44" s="38"/>
      <c r="H44" s="38"/>
      <c r="I44" s="38"/>
      <c r="J44" s="39"/>
      <c r="K44" s="39"/>
      <c r="L44" s="40"/>
    </row>
    <row r="45" spans="1:12" s="61" customFormat="1" ht="16.5" hidden="1" thickBot="1" x14ac:dyDescent="0.3">
      <c r="A45" s="41" t="s">
        <v>21</v>
      </c>
      <c r="B45" s="33" t="s">
        <v>22</v>
      </c>
      <c r="C45" s="33"/>
      <c r="D45" s="42"/>
      <c r="E45" s="37"/>
      <c r="F45" s="38"/>
      <c r="G45" s="38"/>
      <c r="H45" s="38"/>
      <c r="I45" s="38"/>
      <c r="J45" s="39"/>
      <c r="K45" s="39">
        <f>J45*I45*H45</f>
        <v>0</v>
      </c>
      <c r="L45" s="40"/>
    </row>
    <row r="46" spans="1:12" s="61" customFormat="1" ht="16.5" hidden="1" thickBot="1" x14ac:dyDescent="0.3">
      <c r="A46" s="41" t="s">
        <v>23</v>
      </c>
      <c r="B46" s="33" t="s">
        <v>24</v>
      </c>
      <c r="C46" s="33"/>
      <c r="D46" s="42"/>
      <c r="E46" s="37"/>
      <c r="F46" s="38"/>
      <c r="G46" s="38"/>
      <c r="H46" s="38">
        <v>1</v>
      </c>
      <c r="I46" s="38">
        <v>0</v>
      </c>
      <c r="J46" s="39">
        <f t="shared" si="4"/>
        <v>0</v>
      </c>
      <c r="K46" s="39">
        <f t="shared" si="5"/>
        <v>0</v>
      </c>
      <c r="L46" s="40"/>
    </row>
    <row r="47" spans="1:12" s="61" customFormat="1" ht="16.5" hidden="1" thickBot="1" x14ac:dyDescent="0.3">
      <c r="A47" s="41" t="s">
        <v>25</v>
      </c>
      <c r="B47" s="33" t="s">
        <v>26</v>
      </c>
      <c r="C47" s="33"/>
      <c r="D47" s="42"/>
      <c r="E47" s="37"/>
      <c r="F47" s="38"/>
      <c r="G47" s="38"/>
      <c r="H47" s="38">
        <v>1</v>
      </c>
      <c r="I47" s="38">
        <v>0</v>
      </c>
      <c r="J47" s="39">
        <f t="shared" si="4"/>
        <v>0</v>
      </c>
      <c r="K47" s="39">
        <f t="shared" si="5"/>
        <v>0</v>
      </c>
      <c r="L47" s="40"/>
    </row>
    <row r="48" spans="1:12" s="61" customFormat="1" ht="32.25" hidden="1" thickBot="1" x14ac:dyDescent="0.3">
      <c r="A48" s="34">
        <v>4</v>
      </c>
      <c r="B48" s="33" t="s">
        <v>35</v>
      </c>
      <c r="C48" s="240" t="s">
        <v>61</v>
      </c>
      <c r="D48" s="241"/>
      <c r="E48" s="241"/>
      <c r="F48" s="241"/>
      <c r="G48" s="241"/>
      <c r="H48" s="241"/>
      <c r="I48" s="241"/>
      <c r="J48" s="241"/>
      <c r="K48" s="242"/>
      <c r="L48" s="40"/>
    </row>
    <row r="49" spans="1:12" s="61" customFormat="1" ht="16.5" hidden="1" thickBot="1" x14ac:dyDescent="0.3">
      <c r="A49" s="34">
        <v>5</v>
      </c>
      <c r="B49" s="33" t="s">
        <v>29</v>
      </c>
      <c r="C49" s="243" t="s">
        <v>61</v>
      </c>
      <c r="D49" s="244"/>
      <c r="E49" s="244"/>
      <c r="F49" s="244"/>
      <c r="G49" s="244"/>
      <c r="H49" s="244"/>
      <c r="I49" s="244"/>
      <c r="J49" s="244"/>
      <c r="K49" s="245"/>
      <c r="L49" s="40"/>
    </row>
    <row r="50" spans="1:12" s="61" customFormat="1" ht="16.5" hidden="1" thickBot="1" x14ac:dyDescent="0.3">
      <c r="A50" s="34">
        <v>6</v>
      </c>
      <c r="B50" s="35" t="s">
        <v>30</v>
      </c>
      <c r="C50" s="33" t="s">
        <v>17</v>
      </c>
      <c r="D50" s="42">
        <v>0</v>
      </c>
      <c r="E50" s="37"/>
      <c r="F50" s="38"/>
      <c r="G50" s="38"/>
      <c r="H50" s="38">
        <v>1</v>
      </c>
      <c r="I50" s="38">
        <v>20</v>
      </c>
      <c r="J50" s="39">
        <f>G50+F50+(D50*E50)</f>
        <v>0</v>
      </c>
      <c r="K50" s="39">
        <f>J50*I50*H50</f>
        <v>0</v>
      </c>
      <c r="L50" s="40"/>
    </row>
    <row r="51" spans="1:12" s="61" customFormat="1" ht="16.5" hidden="1" thickBot="1" x14ac:dyDescent="0.3">
      <c r="A51" s="45"/>
      <c r="B51" s="33"/>
      <c r="C51" s="33" t="s">
        <v>18</v>
      </c>
      <c r="D51" s="42">
        <v>0</v>
      </c>
      <c r="E51" s="37"/>
      <c r="F51" s="38"/>
      <c r="G51" s="38">
        <v>0</v>
      </c>
      <c r="H51" s="38">
        <v>1</v>
      </c>
      <c r="I51" s="38">
        <v>20</v>
      </c>
      <c r="J51" s="39">
        <f>G51+F51+(D51*E51)</f>
        <v>0</v>
      </c>
      <c r="K51" s="39">
        <f>J51*I51*H51</f>
        <v>0</v>
      </c>
      <c r="L51" s="40"/>
    </row>
    <row r="52" spans="1:12" s="61" customFormat="1" ht="16.5" hidden="1" thickBot="1" x14ac:dyDescent="0.3">
      <c r="A52" s="45"/>
      <c r="B52" s="33"/>
      <c r="C52" s="33" t="s">
        <v>19</v>
      </c>
      <c r="D52" s="42">
        <v>0</v>
      </c>
      <c r="E52" s="37"/>
      <c r="F52" s="38"/>
      <c r="G52" s="38"/>
      <c r="H52" s="38">
        <v>1</v>
      </c>
      <c r="I52" s="38">
        <v>0</v>
      </c>
      <c r="J52" s="39">
        <f>G52+F52+(D52*E52)</f>
        <v>0</v>
      </c>
      <c r="K52" s="39">
        <f>J52*I52*H52</f>
        <v>0</v>
      </c>
      <c r="L52" s="40"/>
    </row>
    <row r="53" spans="1:12" s="61" customFormat="1" ht="16.5" hidden="1" thickBot="1" x14ac:dyDescent="0.3">
      <c r="A53" s="46"/>
      <c r="B53" s="33"/>
      <c r="C53" s="33" t="s">
        <v>31</v>
      </c>
      <c r="D53" s="42">
        <v>0</v>
      </c>
      <c r="E53" s="37"/>
      <c r="F53" s="38"/>
      <c r="G53" s="38"/>
      <c r="H53" s="38">
        <v>1</v>
      </c>
      <c r="I53" s="38">
        <v>0</v>
      </c>
      <c r="J53" s="39">
        <f>G53+F53+(D53*E53)</f>
        <v>0</v>
      </c>
      <c r="K53" s="39">
        <f>J53*I53*H53</f>
        <v>0</v>
      </c>
      <c r="L53" s="40"/>
    </row>
    <row r="54" spans="1:12" s="61" customFormat="1" ht="16.5" hidden="1" thickBot="1" x14ac:dyDescent="0.3">
      <c r="A54" s="47"/>
      <c r="B54" s="246" t="s">
        <v>32</v>
      </c>
      <c r="C54" s="247"/>
      <c r="D54" s="48"/>
      <c r="E54" s="49"/>
      <c r="F54" s="49">
        <f>SUM(F36:F48)</f>
        <v>0</v>
      </c>
      <c r="G54" s="49">
        <f>SUM(G36:G48)</f>
        <v>0</v>
      </c>
      <c r="H54" s="50"/>
      <c r="I54" s="49"/>
      <c r="J54" s="51">
        <f>SUM(J36:J53)</f>
        <v>0</v>
      </c>
      <c r="K54" s="51">
        <f>SUM(K36:K53)</f>
        <v>0</v>
      </c>
      <c r="L54" s="52"/>
    </row>
    <row r="55" spans="1:12" s="61" customFormat="1" ht="16.5" hidden="1" thickBot="1" x14ac:dyDescent="0.3">
      <c r="A55" s="82"/>
      <c r="B55" s="83"/>
      <c r="C55" s="83"/>
      <c r="D55" s="84"/>
      <c r="E55" s="85"/>
      <c r="F55" s="85"/>
      <c r="G55" s="85"/>
      <c r="H55" s="86"/>
      <c r="I55" s="85"/>
      <c r="J55" s="87"/>
      <c r="K55" s="87"/>
      <c r="L55" s="85"/>
    </row>
    <row r="56" spans="1:12" s="61" customFormat="1" ht="16.5" hidden="1" thickBot="1" x14ac:dyDescent="0.3">
      <c r="A56" s="82"/>
      <c r="B56" s="83"/>
      <c r="C56" s="83"/>
      <c r="D56" s="84"/>
      <c r="E56" s="85"/>
      <c r="F56" s="85"/>
      <c r="G56" s="85"/>
      <c r="H56" s="86"/>
      <c r="I56" s="85"/>
      <c r="J56" s="87"/>
      <c r="K56" s="87"/>
      <c r="L56" s="85"/>
    </row>
    <row r="57" spans="1:12" s="61" customFormat="1" ht="16.5" hidden="1" thickBot="1" x14ac:dyDescent="0.3">
      <c r="A57" s="82"/>
      <c r="B57" s="83"/>
      <c r="C57" s="83"/>
      <c r="D57" s="84"/>
      <c r="E57" s="85"/>
      <c r="F57" s="85"/>
      <c r="G57" s="85"/>
      <c r="H57" s="86"/>
      <c r="I57" s="85"/>
      <c r="J57" s="87"/>
      <c r="K57" s="87"/>
      <c r="L57" s="85"/>
    </row>
    <row r="58" spans="1:12" s="61" customFormat="1" ht="16.5" hidden="1" thickBot="1" x14ac:dyDescent="0.3">
      <c r="A58" s="82"/>
      <c r="B58" s="83"/>
      <c r="C58" s="83"/>
      <c r="D58" s="84"/>
      <c r="E58" s="85"/>
      <c r="F58" s="85"/>
      <c r="G58" s="85"/>
      <c r="H58" s="86"/>
      <c r="I58" s="85"/>
      <c r="J58" s="87"/>
      <c r="K58" s="87"/>
      <c r="L58" s="85"/>
    </row>
    <row r="59" spans="1:12" s="61" customFormat="1" ht="16.5" hidden="1" thickBot="1" x14ac:dyDescent="0.3">
      <c r="A59" s="82"/>
      <c r="B59" s="83"/>
      <c r="C59" s="83"/>
      <c r="D59" s="84"/>
      <c r="E59" s="85"/>
      <c r="F59" s="85"/>
      <c r="G59" s="85"/>
      <c r="H59" s="86"/>
      <c r="I59" s="85"/>
      <c r="J59" s="87"/>
      <c r="K59" s="87"/>
      <c r="L59" s="85"/>
    </row>
    <row r="60" spans="1:12" s="61" customFormat="1" ht="16.5" hidden="1" thickBot="1" x14ac:dyDescent="0.3">
      <c r="A60" s="82"/>
      <c r="B60" s="83"/>
      <c r="C60" s="83"/>
      <c r="D60" s="84"/>
      <c r="E60" s="85"/>
      <c r="F60" s="85"/>
      <c r="G60" s="85"/>
      <c r="H60" s="86"/>
      <c r="I60" s="85"/>
      <c r="J60" s="87"/>
      <c r="K60" s="87"/>
      <c r="L60" s="85"/>
    </row>
    <row r="61" spans="1:12" s="61" customFormat="1" ht="16.5" hidden="1" thickBot="1" x14ac:dyDescent="0.3">
      <c r="A61" s="82"/>
      <c r="B61" s="83"/>
      <c r="C61" s="83"/>
      <c r="D61" s="84"/>
      <c r="E61" s="85"/>
      <c r="F61" s="85"/>
      <c r="G61" s="85"/>
      <c r="H61" s="86"/>
      <c r="I61" s="85"/>
      <c r="J61" s="87"/>
      <c r="K61" s="87"/>
      <c r="L61" s="85"/>
    </row>
    <row r="62" spans="1:12" s="61" customFormat="1" ht="16.5" hidden="1" thickBot="1" x14ac:dyDescent="0.3">
      <c r="A62" s="82"/>
      <c r="B62" s="83"/>
      <c r="C62" s="83"/>
      <c r="D62" s="84"/>
      <c r="E62" s="85"/>
      <c r="F62" s="85"/>
      <c r="G62" s="85"/>
      <c r="H62" s="86"/>
      <c r="I62" s="85"/>
      <c r="J62" s="87"/>
      <c r="K62" s="87"/>
      <c r="L62" s="85"/>
    </row>
    <row r="63" spans="1:12" s="61" customFormat="1" ht="16.5" hidden="1" thickBot="1" x14ac:dyDescent="0.3">
      <c r="A63" s="82"/>
      <c r="B63" s="83"/>
      <c r="C63" s="83"/>
      <c r="D63" s="84"/>
      <c r="E63" s="85"/>
      <c r="F63" s="85"/>
      <c r="G63" s="85"/>
      <c r="H63" s="86"/>
      <c r="I63" s="85"/>
      <c r="J63" s="87"/>
      <c r="K63" s="87"/>
      <c r="L63" s="85"/>
    </row>
    <row r="64" spans="1:12" s="61" customFormat="1" ht="16.5" hidden="1" thickBot="1" x14ac:dyDescent="0.3">
      <c r="A64" s="82"/>
      <c r="B64" s="83"/>
      <c r="C64" s="83"/>
      <c r="D64" s="84"/>
      <c r="E64" s="85"/>
      <c r="F64" s="85"/>
      <c r="G64" s="85"/>
      <c r="H64" s="86"/>
      <c r="I64" s="85"/>
      <c r="J64" s="87"/>
      <c r="K64" s="87"/>
      <c r="L64" s="85"/>
    </row>
    <row r="65" spans="1:14" s="61" customFormat="1" ht="9.9499999999999993" hidden="1" customHeight="1" x14ac:dyDescent="0.25">
      <c r="A65" s="71"/>
      <c r="B65" s="88" t="s">
        <v>68</v>
      </c>
      <c r="C65" s="88">
        <f>K31</f>
        <v>836345200</v>
      </c>
      <c r="D65" s="73"/>
      <c r="E65" s="74"/>
      <c r="F65" s="74"/>
      <c r="G65" s="74"/>
      <c r="H65" s="75"/>
      <c r="I65" s="74"/>
      <c r="J65" s="74"/>
      <c r="K65" s="74"/>
      <c r="L65" s="74"/>
    </row>
    <row r="66" spans="1:14" s="61" customFormat="1" ht="9.9499999999999993" hidden="1" customHeight="1" x14ac:dyDescent="0.25">
      <c r="A66" s="71"/>
      <c r="B66" s="88" t="s">
        <v>69</v>
      </c>
      <c r="C66" s="88">
        <f>K54</f>
        <v>0</v>
      </c>
      <c r="D66" s="73"/>
      <c r="E66" s="74"/>
      <c r="F66" s="74"/>
      <c r="G66" s="74"/>
      <c r="H66" s="75"/>
      <c r="I66" s="74"/>
      <c r="J66" s="74"/>
      <c r="K66" s="74"/>
      <c r="L66" s="74"/>
      <c r="N66" s="89"/>
    </row>
    <row r="67" spans="1:14" s="61" customFormat="1" ht="9.9499999999999993" hidden="1" customHeight="1" x14ac:dyDescent="0.25">
      <c r="A67" s="71"/>
      <c r="B67" s="88" t="s">
        <v>70</v>
      </c>
      <c r="C67" s="88">
        <f>C65-C66</f>
        <v>836345200</v>
      </c>
      <c r="D67" s="73"/>
      <c r="E67" s="74"/>
      <c r="F67" s="74"/>
      <c r="G67" s="74"/>
      <c r="H67" s="75"/>
      <c r="I67" s="74"/>
      <c r="J67" s="74"/>
      <c r="K67" s="74"/>
      <c r="L67" s="74"/>
    </row>
    <row r="68" spans="1:14" s="61" customFormat="1" ht="9.9499999999999993" hidden="1" customHeight="1" x14ac:dyDescent="0.25">
      <c r="A68" s="71"/>
      <c r="B68" s="88" t="s">
        <v>71</v>
      </c>
      <c r="C68" s="88">
        <f>C65</f>
        <v>836345200</v>
      </c>
      <c r="D68" s="73"/>
      <c r="E68" s="74"/>
      <c r="F68" s="74"/>
      <c r="G68" s="74"/>
      <c r="H68" s="75"/>
      <c r="I68" s="74"/>
      <c r="J68" s="74"/>
      <c r="K68" s="74"/>
      <c r="L68" s="74"/>
    </row>
    <row r="69" spans="1:14" s="61" customFormat="1" ht="16.5" hidden="1" thickBot="1" x14ac:dyDescent="0.3">
      <c r="A69" s="107" t="s">
        <v>36</v>
      </c>
      <c r="B69" s="248" t="s">
        <v>37</v>
      </c>
      <c r="C69" s="248"/>
      <c r="D69" s="248"/>
      <c r="E69" s="248"/>
      <c r="F69" s="248"/>
      <c r="G69" s="248"/>
      <c r="H69" s="248"/>
      <c r="I69" s="248"/>
      <c r="J69" s="248"/>
      <c r="K69" s="248"/>
      <c r="L69" s="248"/>
    </row>
    <row r="70" spans="1:14" s="91" customFormat="1" ht="16.5" hidden="1" thickBot="1" x14ac:dyDescent="0.3">
      <c r="A70" s="90"/>
      <c r="B70" s="90"/>
      <c r="C70" s="90"/>
      <c r="D70" s="90"/>
      <c r="E70" s="90"/>
      <c r="F70" s="90"/>
      <c r="G70" s="90"/>
      <c r="H70" s="90"/>
      <c r="I70" s="90"/>
      <c r="J70" s="90"/>
      <c r="K70" s="90"/>
      <c r="L70" s="90"/>
    </row>
    <row r="71" spans="1:14" s="91" customFormat="1" ht="16.5" hidden="1" thickBot="1" x14ac:dyDescent="0.3">
      <c r="A71" s="90"/>
      <c r="B71" s="90"/>
      <c r="C71" s="90"/>
      <c r="D71" s="90"/>
      <c r="E71" s="90"/>
      <c r="F71" s="90"/>
      <c r="G71" s="90"/>
      <c r="H71" s="90"/>
      <c r="I71" s="90"/>
      <c r="J71" s="90"/>
      <c r="K71" s="90"/>
      <c r="L71" s="90"/>
    </row>
    <row r="72" spans="1:14" s="91" customFormat="1" ht="16.5" hidden="1" thickBot="1" x14ac:dyDescent="0.3">
      <c r="A72" s="90"/>
      <c r="B72" s="90"/>
      <c r="C72" s="90"/>
      <c r="D72" s="90"/>
      <c r="E72" s="90"/>
      <c r="F72" s="90"/>
      <c r="G72" s="90"/>
      <c r="H72" s="90"/>
      <c r="I72" s="90"/>
      <c r="J72" s="90"/>
      <c r="K72" s="90"/>
      <c r="L72" s="90"/>
    </row>
    <row r="73" spans="1:14" s="91" customFormat="1" ht="16.5" hidden="1" thickBot="1" x14ac:dyDescent="0.3">
      <c r="A73" s="90"/>
      <c r="B73" s="90"/>
      <c r="C73" s="90"/>
      <c r="D73" s="90"/>
      <c r="E73" s="90"/>
      <c r="F73" s="90"/>
      <c r="G73" s="90"/>
      <c r="H73" s="90"/>
      <c r="I73" s="90"/>
      <c r="J73" s="90"/>
      <c r="K73" s="90"/>
      <c r="L73" s="90"/>
    </row>
    <row r="74" spans="1:14" s="91" customFormat="1" ht="16.5" hidden="1" thickBot="1" x14ac:dyDescent="0.3">
      <c r="A74" s="90"/>
      <c r="B74" s="90"/>
      <c r="C74" s="90"/>
      <c r="D74" s="90"/>
      <c r="E74" s="90"/>
      <c r="F74" s="90"/>
      <c r="G74" s="90"/>
      <c r="H74" s="90"/>
      <c r="I74" s="90"/>
      <c r="J74" s="90"/>
      <c r="K74" s="90"/>
      <c r="L74" s="90"/>
    </row>
    <row r="75" spans="1:14" s="91" customFormat="1" ht="16.5" hidden="1" thickBot="1" x14ac:dyDescent="0.3">
      <c r="A75" s="90"/>
      <c r="B75" s="90"/>
      <c r="C75" s="90"/>
      <c r="D75" s="90"/>
      <c r="E75" s="90"/>
      <c r="F75" s="90"/>
      <c r="G75" s="90"/>
      <c r="H75" s="90"/>
      <c r="I75" s="90"/>
      <c r="J75" s="90"/>
      <c r="K75" s="90"/>
      <c r="L75" s="90"/>
    </row>
    <row r="76" spans="1:14" s="91" customFormat="1" ht="16.5" hidden="1" thickBot="1" x14ac:dyDescent="0.3">
      <c r="A76" s="90"/>
      <c r="B76" s="90"/>
      <c r="C76" s="90"/>
      <c r="D76" s="90"/>
      <c r="E76" s="90"/>
      <c r="F76" s="90"/>
      <c r="G76" s="90"/>
      <c r="H76" s="90"/>
      <c r="I76" s="90"/>
      <c r="J76" s="90"/>
      <c r="K76" s="90"/>
      <c r="L76" s="90"/>
    </row>
    <row r="77" spans="1:14" s="91" customFormat="1" ht="16.5" hidden="1" thickBot="1" x14ac:dyDescent="0.3">
      <c r="A77" s="90"/>
      <c r="B77" s="90"/>
      <c r="C77" s="90"/>
      <c r="D77" s="90"/>
      <c r="E77" s="90"/>
      <c r="F77" s="90"/>
      <c r="G77" s="90"/>
      <c r="H77" s="90"/>
      <c r="I77" s="90"/>
      <c r="J77" s="90"/>
      <c r="K77" s="90"/>
      <c r="L77" s="90"/>
    </row>
    <row r="78" spans="1:14" s="91" customFormat="1" ht="16.5" hidden="1" thickBot="1" x14ac:dyDescent="0.3">
      <c r="A78" s="90"/>
      <c r="B78" s="90"/>
      <c r="C78" s="90"/>
      <c r="D78" s="90"/>
      <c r="E78" s="90"/>
      <c r="F78" s="90"/>
      <c r="G78" s="90"/>
      <c r="H78" s="90"/>
      <c r="I78" s="90"/>
      <c r="J78" s="90"/>
      <c r="K78" s="90"/>
      <c r="L78" s="90"/>
    </row>
    <row r="79" spans="1:14" s="91" customFormat="1" ht="16.5" hidden="1" thickBot="1" x14ac:dyDescent="0.3">
      <c r="A79" s="90"/>
      <c r="B79" s="90"/>
      <c r="C79" s="90"/>
      <c r="D79" s="90"/>
      <c r="E79" s="90"/>
      <c r="F79" s="90"/>
      <c r="G79" s="90"/>
      <c r="H79" s="90"/>
      <c r="I79" s="90"/>
      <c r="J79" s="90"/>
      <c r="K79" s="90"/>
      <c r="L79" s="90"/>
    </row>
    <row r="80" spans="1:14" s="91" customFormat="1" ht="16.5" hidden="1" thickBot="1" x14ac:dyDescent="0.3">
      <c r="A80" s="90"/>
      <c r="B80" s="90"/>
      <c r="C80" s="90"/>
      <c r="D80" s="90"/>
      <c r="E80" s="90"/>
      <c r="F80" s="90"/>
      <c r="G80" s="90"/>
      <c r="H80" s="90"/>
      <c r="I80" s="90"/>
      <c r="J80" s="90"/>
      <c r="K80" s="90"/>
      <c r="L80" s="90"/>
    </row>
    <row r="81" spans="1:12" s="91" customFormat="1" ht="16.5" hidden="1" thickBot="1" x14ac:dyDescent="0.3">
      <c r="A81" s="90"/>
      <c r="B81" s="90"/>
      <c r="C81" s="90"/>
      <c r="D81" s="90"/>
      <c r="E81" s="90"/>
      <c r="F81" s="90"/>
      <c r="G81" s="90"/>
      <c r="H81" s="90"/>
      <c r="I81" s="90"/>
      <c r="J81" s="90"/>
      <c r="K81" s="90"/>
      <c r="L81" s="90"/>
    </row>
    <row r="82" spans="1:12" s="91" customFormat="1" ht="16.5" hidden="1" thickBot="1" x14ac:dyDescent="0.3">
      <c r="A82" s="90"/>
      <c r="B82" s="90"/>
      <c r="C82" s="90"/>
      <c r="D82" s="90"/>
      <c r="E82" s="90"/>
      <c r="F82" s="90"/>
      <c r="G82" s="90"/>
      <c r="H82" s="90"/>
      <c r="I82" s="90"/>
      <c r="J82" s="90"/>
      <c r="K82" s="90"/>
      <c r="L82" s="90"/>
    </row>
    <row r="83" spans="1:12" s="91" customFormat="1" ht="16.5" hidden="1" thickBot="1" x14ac:dyDescent="0.3">
      <c r="A83" s="90"/>
      <c r="B83" s="90"/>
      <c r="C83" s="90"/>
      <c r="D83" s="90"/>
      <c r="E83" s="90"/>
      <c r="F83" s="90"/>
      <c r="G83" s="90"/>
      <c r="H83" s="90"/>
      <c r="I83" s="90"/>
      <c r="J83" s="90"/>
      <c r="K83" s="90"/>
      <c r="L83" s="90"/>
    </row>
    <row r="84" spans="1:12" s="91" customFormat="1" ht="16.5" hidden="1" thickBot="1" x14ac:dyDescent="0.3">
      <c r="A84" s="90"/>
      <c r="B84" s="90"/>
      <c r="C84" s="90"/>
      <c r="D84" s="90"/>
      <c r="E84" s="90"/>
      <c r="F84" s="90"/>
      <c r="G84" s="90"/>
      <c r="H84" s="90"/>
      <c r="I84" s="90"/>
      <c r="J84" s="90"/>
      <c r="K84" s="90"/>
      <c r="L84" s="90"/>
    </row>
    <row r="85" spans="1:12" s="91" customFormat="1" ht="16.5" hidden="1" thickBot="1" x14ac:dyDescent="0.3">
      <c r="A85" s="90"/>
      <c r="B85" s="90"/>
      <c r="C85" s="90"/>
      <c r="D85" s="90"/>
      <c r="E85" s="90"/>
      <c r="F85" s="90"/>
      <c r="G85" s="90"/>
      <c r="H85" s="90"/>
      <c r="I85" s="90"/>
      <c r="J85" s="90"/>
      <c r="K85" s="90"/>
      <c r="L85" s="90"/>
    </row>
    <row r="86" spans="1:12" s="91" customFormat="1" ht="16.5" hidden="1" thickBot="1" x14ac:dyDescent="0.3">
      <c r="A86" s="90"/>
      <c r="B86" s="90"/>
      <c r="C86" s="90"/>
      <c r="D86" s="90"/>
      <c r="E86" s="90"/>
      <c r="F86" s="90"/>
      <c r="G86" s="90"/>
      <c r="H86" s="90"/>
      <c r="I86" s="90"/>
      <c r="J86" s="90"/>
      <c r="K86" s="90"/>
      <c r="L86" s="90"/>
    </row>
    <row r="87" spans="1:12" s="91" customFormat="1" ht="16.5" hidden="1" thickBot="1" x14ac:dyDescent="0.3">
      <c r="A87" s="90"/>
      <c r="B87" s="90"/>
      <c r="C87" s="90"/>
      <c r="D87" s="90"/>
      <c r="E87" s="90"/>
      <c r="F87" s="90"/>
      <c r="G87" s="90"/>
      <c r="H87" s="90"/>
      <c r="I87" s="90"/>
      <c r="J87" s="90"/>
      <c r="K87" s="92"/>
      <c r="L87" s="92"/>
    </row>
    <row r="88" spans="1:12" s="91" customFormat="1" ht="16.5" hidden="1" thickBot="1" x14ac:dyDescent="0.3">
      <c r="A88" s="90"/>
      <c r="B88" s="90"/>
      <c r="C88" s="90"/>
      <c r="D88" s="90"/>
      <c r="E88" s="90"/>
      <c r="F88" s="90"/>
      <c r="G88" s="90"/>
      <c r="H88" s="90"/>
      <c r="I88" s="90"/>
      <c r="J88" s="90"/>
      <c r="K88" s="92"/>
      <c r="L88" s="92"/>
    </row>
    <row r="89" spans="1:12" s="91" customFormat="1" ht="16.5" hidden="1" thickBot="1" x14ac:dyDescent="0.3">
      <c r="A89" s="90"/>
      <c r="B89" s="90"/>
      <c r="C89" s="90"/>
      <c r="D89" s="90"/>
      <c r="E89" s="90"/>
      <c r="F89" s="90"/>
      <c r="G89" s="90"/>
      <c r="H89" s="90"/>
      <c r="I89" s="90"/>
      <c r="J89" s="90"/>
      <c r="K89" s="92"/>
      <c r="L89" s="92"/>
    </row>
    <row r="90" spans="1:12" s="91" customFormat="1" ht="16.5" hidden="1" thickBot="1" x14ac:dyDescent="0.3">
      <c r="A90" s="90"/>
      <c r="B90" s="90"/>
      <c r="C90" s="90"/>
      <c r="D90" s="90"/>
      <c r="E90" s="90"/>
      <c r="F90" s="90"/>
      <c r="G90" s="90"/>
      <c r="H90" s="90"/>
      <c r="I90" s="90"/>
      <c r="J90" s="90"/>
      <c r="K90" s="92"/>
      <c r="L90" s="92"/>
    </row>
    <row r="91" spans="1:12" s="91" customFormat="1" ht="16.5" hidden="1" thickBot="1" x14ac:dyDescent="0.3">
      <c r="A91" s="90"/>
      <c r="B91" s="90"/>
      <c r="C91" s="90"/>
      <c r="D91" s="90"/>
      <c r="E91" s="90"/>
      <c r="F91" s="90"/>
      <c r="G91" s="90"/>
      <c r="H91" s="90"/>
      <c r="I91" s="90"/>
      <c r="J91" s="90"/>
      <c r="K91" s="92"/>
      <c r="L91" s="92"/>
    </row>
    <row r="92" spans="1:12" s="91" customFormat="1" ht="16.5" hidden="1" thickBot="1" x14ac:dyDescent="0.3">
      <c r="A92" s="90"/>
      <c r="B92" s="90"/>
      <c r="C92" s="90"/>
      <c r="D92" s="90"/>
      <c r="E92" s="90"/>
      <c r="F92" s="90"/>
      <c r="G92" s="90"/>
      <c r="H92" s="90"/>
      <c r="I92" s="90"/>
      <c r="J92" s="90"/>
      <c r="K92" s="92"/>
      <c r="L92" s="92"/>
    </row>
    <row r="93" spans="1:12" s="91" customFormat="1" ht="16.5" hidden="1" thickBot="1" x14ac:dyDescent="0.3">
      <c r="A93" s="90"/>
      <c r="B93" s="90"/>
      <c r="C93" s="90"/>
      <c r="D93" s="90"/>
      <c r="E93" s="90"/>
      <c r="F93" s="90"/>
      <c r="G93" s="90"/>
      <c r="H93" s="90"/>
      <c r="I93" s="90"/>
      <c r="J93" s="90"/>
      <c r="K93" s="92"/>
      <c r="L93" s="92"/>
    </row>
    <row r="94" spans="1:12" s="91" customFormat="1" ht="16.5" hidden="1" thickBot="1" x14ac:dyDescent="0.3">
      <c r="A94" s="90"/>
      <c r="B94" s="90"/>
      <c r="C94" s="90"/>
      <c r="D94" s="90"/>
      <c r="E94" s="90"/>
      <c r="F94" s="90"/>
      <c r="G94" s="90"/>
      <c r="H94" s="90"/>
      <c r="I94" s="90"/>
      <c r="J94" s="90"/>
      <c r="K94" s="92"/>
      <c r="L94" s="92"/>
    </row>
    <row r="95" spans="1:12" s="91" customFormat="1" ht="16.5" hidden="1" thickBot="1" x14ac:dyDescent="0.3">
      <c r="A95" s="90"/>
      <c r="B95" s="90"/>
      <c r="C95" s="90"/>
      <c r="D95" s="90"/>
      <c r="E95" s="90"/>
      <c r="F95" s="90"/>
      <c r="G95" s="90"/>
      <c r="H95" s="90"/>
      <c r="I95" s="90"/>
      <c r="J95" s="90"/>
      <c r="K95" s="92"/>
      <c r="L95" s="92"/>
    </row>
    <row r="96" spans="1:12" s="91" customFormat="1" ht="16.5" hidden="1" thickBot="1" x14ac:dyDescent="0.3">
      <c r="A96" s="90"/>
      <c r="B96" s="90"/>
      <c r="C96" s="90"/>
      <c r="D96" s="90"/>
      <c r="E96" s="90"/>
      <c r="F96" s="90"/>
      <c r="G96" s="90"/>
      <c r="H96" s="90"/>
      <c r="I96" s="90"/>
      <c r="J96" s="90"/>
      <c r="K96" s="93"/>
      <c r="L96" s="93"/>
    </row>
    <row r="97" spans="1:12" s="91" customFormat="1" ht="16.5" hidden="1" thickBot="1" x14ac:dyDescent="0.3">
      <c r="A97" s="90"/>
      <c r="B97" s="90"/>
      <c r="C97" s="90"/>
      <c r="D97" s="90"/>
      <c r="E97" s="90"/>
      <c r="F97" s="90"/>
      <c r="G97" s="90"/>
      <c r="H97" s="90"/>
      <c r="I97" s="90"/>
      <c r="J97" s="90"/>
      <c r="K97" s="94">
        <f>$K$31</f>
        <v>836345200</v>
      </c>
      <c r="L97" s="93"/>
    </row>
    <row r="98" spans="1:12" s="91" customFormat="1" ht="16.5" hidden="1" thickBot="1" x14ac:dyDescent="0.3">
      <c r="A98" s="90"/>
      <c r="B98" s="90"/>
      <c r="C98" s="90"/>
      <c r="D98" s="90"/>
      <c r="E98" s="90"/>
      <c r="F98" s="90"/>
      <c r="G98" s="90"/>
      <c r="H98" s="90"/>
      <c r="I98" s="90"/>
      <c r="J98" s="90"/>
      <c r="K98" s="94">
        <f>$K$54</f>
        <v>0</v>
      </c>
      <c r="L98" s="95"/>
    </row>
    <row r="99" spans="1:12" s="91" customFormat="1" ht="16.5" hidden="1" thickBot="1" x14ac:dyDescent="0.3">
      <c r="A99" s="90"/>
      <c r="B99" s="90"/>
      <c r="C99" s="90"/>
      <c r="D99" s="90"/>
      <c r="E99" s="90"/>
      <c r="F99" s="90"/>
      <c r="G99" s="90"/>
      <c r="H99" s="90"/>
      <c r="I99" s="90"/>
      <c r="J99" s="90"/>
      <c r="K99" s="94">
        <f>K97-K98</f>
        <v>836345200</v>
      </c>
      <c r="L99" s="95">
        <f>K99/K97*100%</f>
        <v>1</v>
      </c>
    </row>
    <row r="100" spans="1:12" s="91" customFormat="1" ht="15.75" x14ac:dyDescent="0.25">
      <c r="A100" s="90"/>
      <c r="B100" s="90"/>
      <c r="C100" s="90"/>
      <c r="D100" s="90"/>
      <c r="E100" s="90"/>
      <c r="F100" s="90"/>
      <c r="G100" s="90"/>
      <c r="H100" s="90"/>
      <c r="I100" s="103"/>
      <c r="J100" s="90"/>
      <c r="K100" s="93"/>
      <c r="L100" s="95">
        <f>K98/K97*100%</f>
        <v>0</v>
      </c>
    </row>
    <row r="101" spans="1:12" s="91" customFormat="1" ht="15.75" x14ac:dyDescent="0.25">
      <c r="A101" s="90"/>
      <c r="B101" s="96"/>
      <c r="C101" s="90"/>
      <c r="D101" s="90"/>
      <c r="E101" s="90"/>
      <c r="F101" s="90"/>
      <c r="G101" s="90"/>
      <c r="H101" s="90"/>
      <c r="I101" s="90"/>
      <c r="J101" s="90"/>
      <c r="K101" s="97"/>
      <c r="L101" s="97"/>
    </row>
    <row r="102" spans="1:12" s="61" customFormat="1" ht="15.75" x14ac:dyDescent="0.25">
      <c r="A102" s="76"/>
      <c r="B102" s="98"/>
      <c r="C102" s="99"/>
      <c r="D102" s="99"/>
      <c r="E102" s="99"/>
      <c r="F102" s="99"/>
      <c r="G102" s="77"/>
      <c r="H102" s="77"/>
      <c r="I102" s="77"/>
      <c r="J102" s="77"/>
      <c r="K102" s="77"/>
      <c r="L102" s="77"/>
    </row>
  </sheetData>
  <mergeCells count="13">
    <mergeCell ref="B69:L69"/>
    <mergeCell ref="B8:K8"/>
    <mergeCell ref="B31:C31"/>
    <mergeCell ref="B33:L33"/>
    <mergeCell ref="C48:K48"/>
    <mergeCell ref="C49:K49"/>
    <mergeCell ref="B54:C54"/>
    <mergeCell ref="B1:K1"/>
    <mergeCell ref="B2:K2"/>
    <mergeCell ref="B4:C5"/>
    <mergeCell ref="I4:K5"/>
    <mergeCell ref="B6:L6"/>
    <mergeCell ref="B7:L7"/>
  </mergeCells>
  <printOptions horizontalCentered="1"/>
  <pageMargins left="0.39370078740157483" right="0.19685039370078741" top="0.31496062992125984" bottom="0.47244094488188981" header="0.27559055118110237" footer="0.31496062992125984"/>
  <pageSetup paperSize="9" scale="6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topLeftCell="A19" zoomScale="85" zoomScaleNormal="85" workbookViewId="0">
      <selection activeCell="B106" sqref="B106"/>
    </sheetView>
  </sheetViews>
  <sheetFormatPr defaultColWidth="9.140625" defaultRowHeight="12.75" x14ac:dyDescent="0.25"/>
  <cols>
    <col min="1" max="1" width="6.85546875" style="53" customWidth="1"/>
    <col min="2" max="2" width="72.7109375" style="54" customWidth="1"/>
    <col min="3" max="3" width="16.85546875" style="54" customWidth="1"/>
    <col min="4" max="4" width="7.42578125" style="57" customWidth="1"/>
    <col min="5" max="5" width="8.140625" style="58" customWidth="1"/>
    <col min="6" max="6" width="9" style="54" customWidth="1"/>
    <col min="7" max="7" width="14" style="54" customWidth="1"/>
    <col min="8" max="8" width="10.5703125" style="54" customWidth="1"/>
    <col min="9" max="9" width="11.5703125" style="54" customWidth="1"/>
    <col min="10" max="10" width="12.7109375" style="54" customWidth="1"/>
    <col min="11" max="11" width="23.42578125" style="54" customWidth="1"/>
    <col min="12" max="12" width="24.5703125" style="54" customWidth="1"/>
    <col min="13" max="13" width="9.140625" style="55"/>
    <col min="14" max="14" width="10.140625" style="55" bestFit="1" customWidth="1"/>
    <col min="15" max="16384" width="9.140625" style="55"/>
  </cols>
  <sheetData>
    <row r="1" spans="1:13" ht="20.25" x14ac:dyDescent="0.25">
      <c r="B1" s="259" t="s">
        <v>122</v>
      </c>
      <c r="C1" s="259"/>
      <c r="D1" s="259"/>
      <c r="E1" s="259"/>
      <c r="F1" s="259"/>
      <c r="G1" s="259"/>
      <c r="H1" s="259"/>
      <c r="I1" s="259"/>
      <c r="J1" s="259"/>
      <c r="K1" s="259"/>
    </row>
    <row r="2" spans="1:13" ht="18.75" x14ac:dyDescent="0.3">
      <c r="B2" s="260" t="s">
        <v>39</v>
      </c>
      <c r="C2" s="260"/>
      <c r="D2" s="260"/>
      <c r="E2" s="260"/>
      <c r="F2" s="260"/>
      <c r="G2" s="260"/>
      <c r="H2" s="260"/>
      <c r="I2" s="260"/>
      <c r="J2" s="260"/>
      <c r="K2" s="260"/>
    </row>
    <row r="3" spans="1:13" ht="15.75" x14ac:dyDescent="0.25">
      <c r="B3" s="56"/>
    </row>
    <row r="4" spans="1:13" s="165" customFormat="1" ht="40.5" customHeight="1" x14ac:dyDescent="0.25">
      <c r="A4" s="221"/>
      <c r="B4" s="233" t="s">
        <v>81</v>
      </c>
      <c r="C4" s="233"/>
      <c r="D4" s="222"/>
      <c r="E4" s="223"/>
      <c r="F4" s="224"/>
      <c r="G4" s="224"/>
      <c r="H4" s="224"/>
      <c r="I4" s="234" t="s">
        <v>40</v>
      </c>
      <c r="J4" s="234"/>
      <c r="K4" s="234"/>
      <c r="L4" s="220"/>
    </row>
    <row r="5" spans="1:13" s="165" customFormat="1" ht="43.5" customHeight="1" x14ac:dyDescent="0.25">
      <c r="A5" s="221"/>
      <c r="B5" s="233"/>
      <c r="C5" s="233"/>
      <c r="D5" s="222"/>
      <c r="E5" s="223"/>
      <c r="F5" s="224"/>
      <c r="G5" s="224"/>
      <c r="H5" s="224"/>
      <c r="I5" s="234"/>
      <c r="J5" s="234"/>
      <c r="K5" s="234"/>
      <c r="L5" s="220"/>
    </row>
    <row r="6" spans="1:13" s="165" customFormat="1" ht="18.75" x14ac:dyDescent="0.3">
      <c r="A6" s="221"/>
      <c r="B6" s="265" t="s">
        <v>66</v>
      </c>
      <c r="C6" s="265"/>
      <c r="D6" s="265"/>
      <c r="E6" s="265"/>
      <c r="F6" s="265"/>
      <c r="G6" s="265"/>
      <c r="H6" s="265"/>
      <c r="I6" s="265"/>
      <c r="J6" s="265"/>
      <c r="K6" s="265"/>
      <c r="L6" s="265"/>
    </row>
    <row r="7" spans="1:13" s="165" customFormat="1" ht="18.75" x14ac:dyDescent="0.25">
      <c r="A7" s="164"/>
      <c r="B7" s="249" t="s">
        <v>117</v>
      </c>
      <c r="C7" s="249"/>
      <c r="D7" s="249"/>
      <c r="E7" s="249"/>
      <c r="F7" s="249"/>
      <c r="G7" s="249"/>
      <c r="H7" s="249"/>
      <c r="I7" s="249"/>
      <c r="J7" s="249"/>
      <c r="K7" s="249"/>
      <c r="L7" s="249"/>
    </row>
    <row r="8" spans="1:13" s="219" customFormat="1" ht="21.75" customHeight="1" thickBot="1" x14ac:dyDescent="0.3">
      <c r="A8" s="200" t="s">
        <v>1</v>
      </c>
      <c r="B8" s="263" t="s">
        <v>72</v>
      </c>
      <c r="C8" s="263"/>
      <c r="D8" s="263"/>
      <c r="E8" s="263"/>
      <c r="F8" s="263"/>
      <c r="G8" s="263"/>
      <c r="H8" s="263"/>
      <c r="I8" s="263"/>
      <c r="J8" s="263"/>
      <c r="K8" s="263"/>
      <c r="L8" s="193"/>
    </row>
    <row r="9" spans="1:13" s="219" customFormat="1" ht="17.25" hidden="1" thickBot="1" x14ac:dyDescent="0.3">
      <c r="A9" s="200"/>
      <c r="B9" s="194"/>
      <c r="C9" s="194"/>
      <c r="D9" s="194"/>
      <c r="E9" s="194"/>
      <c r="F9" s="194"/>
      <c r="G9" s="194"/>
      <c r="H9" s="194"/>
      <c r="I9" s="194"/>
      <c r="J9" s="194"/>
      <c r="K9" s="194"/>
      <c r="L9" s="193"/>
    </row>
    <row r="10" spans="1:13" s="219" customFormat="1" ht="115.5" x14ac:dyDescent="0.25">
      <c r="A10" s="166" t="s">
        <v>2</v>
      </c>
      <c r="B10" s="167" t="s">
        <v>3</v>
      </c>
      <c r="C10" s="167" t="s">
        <v>4</v>
      </c>
      <c r="D10" s="168" t="s">
        <v>124</v>
      </c>
      <c r="E10" s="169" t="s">
        <v>125</v>
      </c>
      <c r="F10" s="170" t="s">
        <v>126</v>
      </c>
      <c r="G10" s="168" t="s">
        <v>127</v>
      </c>
      <c r="H10" s="168" t="s">
        <v>10</v>
      </c>
      <c r="I10" s="168" t="s">
        <v>9</v>
      </c>
      <c r="J10" s="171" t="s">
        <v>128</v>
      </c>
      <c r="K10" s="171" t="s">
        <v>129</v>
      </c>
      <c r="L10" s="172" t="s">
        <v>13</v>
      </c>
    </row>
    <row r="11" spans="1:13" s="219" customFormat="1" ht="16.5" x14ac:dyDescent="0.25">
      <c r="A11" s="173">
        <v>1</v>
      </c>
      <c r="B11" s="174" t="s">
        <v>14</v>
      </c>
      <c r="C11" s="151"/>
      <c r="D11" s="175"/>
      <c r="E11" s="176"/>
      <c r="F11" s="156"/>
      <c r="G11" s="156"/>
      <c r="H11" s="156"/>
      <c r="I11" s="156"/>
      <c r="J11" s="177"/>
      <c r="K11" s="177"/>
      <c r="L11" s="157"/>
    </row>
    <row r="12" spans="1:13" s="219" customFormat="1" ht="42" customHeight="1" x14ac:dyDescent="0.25">
      <c r="A12" s="178" t="s">
        <v>15</v>
      </c>
      <c r="B12" s="132" t="s">
        <v>164</v>
      </c>
      <c r="C12" s="151" t="s">
        <v>53</v>
      </c>
      <c r="D12" s="155">
        <v>1</v>
      </c>
      <c r="E12" s="176">
        <v>45451</v>
      </c>
      <c r="F12" s="156">
        <v>0</v>
      </c>
      <c r="G12" s="156">
        <v>0</v>
      </c>
      <c r="H12" s="156">
        <v>1</v>
      </c>
      <c r="I12" s="156">
        <v>100</v>
      </c>
      <c r="J12" s="177">
        <f>G12+F12+(D12*E12)</f>
        <v>45451</v>
      </c>
      <c r="K12" s="177">
        <f>J12*I12*H12</f>
        <v>4545100</v>
      </c>
      <c r="L12" s="157"/>
    </row>
    <row r="13" spans="1:13" s="219" customFormat="1" ht="42" customHeight="1" x14ac:dyDescent="0.25">
      <c r="A13" s="178">
        <v>1.2</v>
      </c>
      <c r="B13" s="132" t="s">
        <v>165</v>
      </c>
      <c r="C13" s="151" t="s">
        <v>76</v>
      </c>
      <c r="D13" s="155">
        <v>8</v>
      </c>
      <c r="E13" s="176">
        <v>45451</v>
      </c>
      <c r="F13" s="156">
        <v>0</v>
      </c>
      <c r="G13" s="156"/>
      <c r="H13" s="156">
        <v>1</v>
      </c>
      <c r="I13" s="156">
        <v>100</v>
      </c>
      <c r="J13" s="177">
        <f t="shared" ref="J13" si="0">G13+F13+(D13*E13)</f>
        <v>363608</v>
      </c>
      <c r="K13" s="177">
        <f t="shared" ref="K13" si="1">J13*I13*H13</f>
        <v>36360800</v>
      </c>
      <c r="L13" s="157"/>
    </row>
    <row r="14" spans="1:13" s="219" customFormat="1" ht="42" customHeight="1" x14ac:dyDescent="0.25">
      <c r="A14" s="178" t="s">
        <v>54</v>
      </c>
      <c r="B14" s="132" t="s">
        <v>134</v>
      </c>
      <c r="C14" s="151" t="s">
        <v>76</v>
      </c>
      <c r="D14" s="155">
        <v>8</v>
      </c>
      <c r="E14" s="176">
        <v>45451</v>
      </c>
      <c r="F14" s="156">
        <v>0</v>
      </c>
      <c r="G14" s="156"/>
      <c r="H14" s="156">
        <v>1</v>
      </c>
      <c r="I14" s="156">
        <v>100</v>
      </c>
      <c r="J14" s="177">
        <f>G14+F14+(D14*E14)</f>
        <v>363608</v>
      </c>
      <c r="K14" s="177">
        <f>J14*I14*H14</f>
        <v>36360800</v>
      </c>
      <c r="L14" s="157"/>
    </row>
    <row r="15" spans="1:13" s="219" customFormat="1" ht="42" customHeight="1" x14ac:dyDescent="0.25">
      <c r="A15" s="178" t="s">
        <v>57</v>
      </c>
      <c r="B15" s="158" t="s">
        <v>115</v>
      </c>
      <c r="C15" s="151" t="s">
        <v>76</v>
      </c>
      <c r="D15" s="155">
        <v>8</v>
      </c>
      <c r="E15" s="176">
        <v>45451</v>
      </c>
      <c r="F15" s="156">
        <v>0</v>
      </c>
      <c r="G15" s="156"/>
      <c r="H15" s="156">
        <v>1</v>
      </c>
      <c r="I15" s="156">
        <v>100</v>
      </c>
      <c r="J15" s="177">
        <f>G15+F15+(D15*E15)</f>
        <v>363608</v>
      </c>
      <c r="K15" s="177">
        <f>J15*I15*H15</f>
        <v>36360800</v>
      </c>
      <c r="L15" s="226"/>
      <c r="M15" s="225"/>
    </row>
    <row r="16" spans="1:13" s="219" customFormat="1" ht="42" customHeight="1" x14ac:dyDescent="0.25">
      <c r="A16" s="178">
        <v>1.5</v>
      </c>
      <c r="B16" s="158" t="s">
        <v>135</v>
      </c>
      <c r="C16" s="151" t="s">
        <v>76</v>
      </c>
      <c r="D16" s="155">
        <v>8</v>
      </c>
      <c r="E16" s="176">
        <v>45451</v>
      </c>
      <c r="F16" s="156">
        <v>0</v>
      </c>
      <c r="G16" s="156"/>
      <c r="H16" s="156">
        <v>1</v>
      </c>
      <c r="I16" s="156">
        <v>100</v>
      </c>
      <c r="J16" s="177">
        <f t="shared" ref="J16:J23" si="2">G16+F16+(D16*E16)</f>
        <v>363608</v>
      </c>
      <c r="K16" s="177">
        <f t="shared" ref="K16:K22" si="3">J16*I16*H16</f>
        <v>36360800</v>
      </c>
      <c r="L16" s="157"/>
    </row>
    <row r="17" spans="1:12" s="219" customFormat="1" ht="42" customHeight="1" x14ac:dyDescent="0.25">
      <c r="A17" s="178">
        <v>1.6</v>
      </c>
      <c r="B17" s="158" t="s">
        <v>116</v>
      </c>
      <c r="C17" s="151" t="s">
        <v>76</v>
      </c>
      <c r="D17" s="155">
        <v>8</v>
      </c>
      <c r="E17" s="176">
        <v>45451</v>
      </c>
      <c r="F17" s="156">
        <v>0</v>
      </c>
      <c r="G17" s="156"/>
      <c r="H17" s="156">
        <v>1</v>
      </c>
      <c r="I17" s="156">
        <v>100</v>
      </c>
      <c r="J17" s="177">
        <f t="shared" si="2"/>
        <v>363608</v>
      </c>
      <c r="K17" s="177">
        <f t="shared" si="3"/>
        <v>36360800</v>
      </c>
      <c r="L17" s="157"/>
    </row>
    <row r="18" spans="1:12" s="219" customFormat="1" ht="21" customHeight="1" x14ac:dyDescent="0.25">
      <c r="A18" s="173">
        <v>2</v>
      </c>
      <c r="B18" s="174" t="s">
        <v>16</v>
      </c>
      <c r="C18" s="151" t="s">
        <v>17</v>
      </c>
      <c r="D18" s="155">
        <v>0</v>
      </c>
      <c r="E18" s="176">
        <v>45451</v>
      </c>
      <c r="F18" s="156">
        <v>0</v>
      </c>
      <c r="G18" s="156">
        <v>0</v>
      </c>
      <c r="H18" s="156">
        <v>1</v>
      </c>
      <c r="I18" s="156">
        <v>100</v>
      </c>
      <c r="J18" s="177">
        <f t="shared" si="2"/>
        <v>0</v>
      </c>
      <c r="K18" s="177">
        <f t="shared" si="3"/>
        <v>0</v>
      </c>
      <c r="L18" s="157"/>
    </row>
    <row r="19" spans="1:12" s="219" customFormat="1" ht="21" customHeight="1" x14ac:dyDescent="0.25">
      <c r="A19" s="179"/>
      <c r="B19" s="151"/>
      <c r="C19" s="151" t="s">
        <v>18</v>
      </c>
      <c r="D19" s="155">
        <v>0</v>
      </c>
      <c r="E19" s="176">
        <v>45451</v>
      </c>
      <c r="F19" s="156">
        <v>0</v>
      </c>
      <c r="G19" s="156">
        <v>0</v>
      </c>
      <c r="H19" s="156">
        <v>1</v>
      </c>
      <c r="I19" s="156">
        <v>100</v>
      </c>
      <c r="J19" s="177">
        <f t="shared" si="2"/>
        <v>0</v>
      </c>
      <c r="K19" s="177">
        <f t="shared" si="3"/>
        <v>0</v>
      </c>
      <c r="L19" s="157"/>
    </row>
    <row r="20" spans="1:12" s="219" customFormat="1" ht="21" customHeight="1" x14ac:dyDescent="0.25">
      <c r="A20" s="179"/>
      <c r="B20" s="151"/>
      <c r="C20" s="151" t="s">
        <v>19</v>
      </c>
      <c r="D20" s="155">
        <v>1</v>
      </c>
      <c r="E20" s="176">
        <v>45451</v>
      </c>
      <c r="F20" s="156">
        <v>0</v>
      </c>
      <c r="G20" s="156">
        <v>0</v>
      </c>
      <c r="H20" s="156">
        <v>1</v>
      </c>
      <c r="I20" s="156">
        <v>100</v>
      </c>
      <c r="J20" s="177">
        <f t="shared" si="2"/>
        <v>45451</v>
      </c>
      <c r="K20" s="177">
        <f t="shared" si="3"/>
        <v>4545100</v>
      </c>
      <c r="L20" s="157"/>
    </row>
    <row r="21" spans="1:12" s="219" customFormat="1" ht="21" customHeight="1" x14ac:dyDescent="0.25">
      <c r="A21" s="173">
        <v>3</v>
      </c>
      <c r="B21" s="174" t="s">
        <v>20</v>
      </c>
      <c r="C21" s="151"/>
      <c r="D21" s="155"/>
      <c r="E21" s="176">
        <v>45451</v>
      </c>
      <c r="F21" s="156"/>
      <c r="G21" s="156"/>
      <c r="H21" s="156">
        <v>1</v>
      </c>
      <c r="I21" s="156">
        <v>100</v>
      </c>
      <c r="J21" s="177">
        <f t="shared" si="2"/>
        <v>0</v>
      </c>
      <c r="K21" s="177">
        <f t="shared" si="3"/>
        <v>0</v>
      </c>
      <c r="L21" s="157"/>
    </row>
    <row r="22" spans="1:12" s="219" customFormat="1" ht="21" customHeight="1" x14ac:dyDescent="0.25">
      <c r="A22" s="178" t="s">
        <v>21</v>
      </c>
      <c r="B22" s="151" t="s">
        <v>22</v>
      </c>
      <c r="C22" s="151" t="s">
        <v>118</v>
      </c>
      <c r="D22" s="155">
        <v>1</v>
      </c>
      <c r="E22" s="176">
        <v>45451</v>
      </c>
      <c r="F22" s="156"/>
      <c r="G22" s="156">
        <v>6000000</v>
      </c>
      <c r="H22" s="156">
        <v>1</v>
      </c>
      <c r="I22" s="156">
        <v>100</v>
      </c>
      <c r="J22" s="177">
        <f t="shared" si="2"/>
        <v>6045451</v>
      </c>
      <c r="K22" s="177">
        <f t="shared" si="3"/>
        <v>604545100</v>
      </c>
      <c r="L22" s="157"/>
    </row>
    <row r="23" spans="1:12" s="219" customFormat="1" ht="21" customHeight="1" x14ac:dyDescent="0.25">
      <c r="A23" s="178" t="s">
        <v>23</v>
      </c>
      <c r="B23" s="151" t="s">
        <v>24</v>
      </c>
      <c r="C23" s="151"/>
      <c r="D23" s="155"/>
      <c r="E23" s="176">
        <v>45451</v>
      </c>
      <c r="F23" s="156"/>
      <c r="G23" s="156"/>
      <c r="H23" s="156">
        <v>1</v>
      </c>
      <c r="I23" s="156">
        <v>100</v>
      </c>
      <c r="J23" s="177">
        <f t="shared" si="2"/>
        <v>0</v>
      </c>
      <c r="K23" s="177">
        <f>J23*I23*H23</f>
        <v>0</v>
      </c>
      <c r="L23" s="157"/>
    </row>
    <row r="24" spans="1:12" s="219" customFormat="1" ht="21" customHeight="1" x14ac:dyDescent="0.25">
      <c r="A24" s="178" t="s">
        <v>25</v>
      </c>
      <c r="B24" s="151" t="s">
        <v>26</v>
      </c>
      <c r="C24" s="151"/>
      <c r="D24" s="155"/>
      <c r="E24" s="176">
        <v>45451</v>
      </c>
      <c r="F24" s="156"/>
      <c r="G24" s="156"/>
      <c r="H24" s="156">
        <v>1</v>
      </c>
      <c r="I24" s="156">
        <v>100</v>
      </c>
      <c r="J24" s="177">
        <f>G24+F24+(D24*E24)</f>
        <v>0</v>
      </c>
      <c r="K24" s="177">
        <f>J24*I24*H24</f>
        <v>0</v>
      </c>
      <c r="L24" s="157"/>
    </row>
    <row r="25" spans="1:12" s="219" customFormat="1" ht="36.75" customHeight="1" x14ac:dyDescent="0.25">
      <c r="A25" s="179">
        <v>4</v>
      </c>
      <c r="B25" s="151" t="s">
        <v>132</v>
      </c>
      <c r="C25" s="151" t="s">
        <v>80</v>
      </c>
      <c r="D25" s="151">
        <v>8</v>
      </c>
      <c r="E25" s="176">
        <v>45451</v>
      </c>
      <c r="F25" s="151">
        <v>0</v>
      </c>
      <c r="G25" s="151">
        <v>0</v>
      </c>
      <c r="H25" s="151">
        <v>1</v>
      </c>
      <c r="I25" s="156">
        <v>100</v>
      </c>
      <c r="J25" s="177">
        <f>G25+F25+(D25*E25)</f>
        <v>363608</v>
      </c>
      <c r="K25" s="177">
        <f>J25*I25*H25</f>
        <v>36360800</v>
      </c>
      <c r="L25" s="196"/>
    </row>
    <row r="26" spans="1:12" s="219" customFormat="1" ht="21" customHeight="1" x14ac:dyDescent="0.25">
      <c r="A26" s="179">
        <v>5</v>
      </c>
      <c r="B26" s="151" t="s">
        <v>131</v>
      </c>
      <c r="C26" s="197" t="s">
        <v>61</v>
      </c>
      <c r="D26" s="198"/>
      <c r="E26" s="176">
        <v>45451</v>
      </c>
      <c r="F26" s="198"/>
      <c r="G26" s="198"/>
      <c r="H26" s="198"/>
      <c r="I26" s="198"/>
      <c r="J26" s="198"/>
      <c r="K26" s="198"/>
      <c r="L26" s="199"/>
    </row>
    <row r="27" spans="1:12" s="219" customFormat="1" ht="21" customHeight="1" x14ac:dyDescent="0.25">
      <c r="A27" s="179">
        <v>6</v>
      </c>
      <c r="B27" s="174" t="s">
        <v>30</v>
      </c>
      <c r="C27" s="151" t="s">
        <v>17</v>
      </c>
      <c r="D27" s="155">
        <v>0</v>
      </c>
      <c r="E27" s="176">
        <v>45451</v>
      </c>
      <c r="F27" s="156">
        <v>0</v>
      </c>
      <c r="G27" s="156">
        <v>0</v>
      </c>
      <c r="H27" s="156">
        <v>1</v>
      </c>
      <c r="I27" s="156">
        <v>100</v>
      </c>
      <c r="J27" s="177">
        <f>G27+F27+(D27*E27)</f>
        <v>0</v>
      </c>
      <c r="K27" s="177">
        <f>J27*I27*H27</f>
        <v>0</v>
      </c>
      <c r="L27" s="157"/>
    </row>
    <row r="28" spans="1:12" s="219" customFormat="1" ht="21" customHeight="1" x14ac:dyDescent="0.25">
      <c r="A28" s="180"/>
      <c r="B28" s="151"/>
      <c r="C28" s="151" t="s">
        <v>18</v>
      </c>
      <c r="D28" s="155">
        <v>0</v>
      </c>
      <c r="E28" s="176">
        <v>45451</v>
      </c>
      <c r="F28" s="156">
        <v>0</v>
      </c>
      <c r="G28" s="156">
        <v>0</v>
      </c>
      <c r="H28" s="156">
        <v>1</v>
      </c>
      <c r="I28" s="156">
        <v>100</v>
      </c>
      <c r="J28" s="177">
        <f>G28+F28+(D28*E28)</f>
        <v>0</v>
      </c>
      <c r="K28" s="177">
        <f>J28*I28*H28</f>
        <v>0</v>
      </c>
      <c r="L28" s="157"/>
    </row>
    <row r="29" spans="1:12" s="219" customFormat="1" ht="21" customHeight="1" x14ac:dyDescent="0.25">
      <c r="A29" s="180"/>
      <c r="B29" s="151"/>
      <c r="C29" s="151" t="s">
        <v>19</v>
      </c>
      <c r="D29" s="155">
        <v>1</v>
      </c>
      <c r="E29" s="176">
        <v>45451</v>
      </c>
      <c r="F29" s="156">
        <v>0</v>
      </c>
      <c r="G29" s="156">
        <v>0</v>
      </c>
      <c r="H29" s="156">
        <v>1</v>
      </c>
      <c r="I29" s="156">
        <v>100</v>
      </c>
      <c r="J29" s="177">
        <f>G29+F29+(D29*E29)</f>
        <v>45451</v>
      </c>
      <c r="K29" s="177">
        <f>J29*I29*H29</f>
        <v>4545100</v>
      </c>
      <c r="L29" s="157"/>
    </row>
    <row r="30" spans="1:12" s="219" customFormat="1" ht="21" customHeight="1" x14ac:dyDescent="0.25">
      <c r="A30" s="181"/>
      <c r="B30" s="151"/>
      <c r="C30" s="151" t="s">
        <v>31</v>
      </c>
      <c r="D30" s="155"/>
      <c r="E30" s="176"/>
      <c r="F30" s="156"/>
      <c r="G30" s="156"/>
      <c r="H30" s="156">
        <v>1</v>
      </c>
      <c r="I30" s="156">
        <v>100</v>
      </c>
      <c r="J30" s="177">
        <f>G30+F30+(D30*E30)</f>
        <v>0</v>
      </c>
      <c r="K30" s="177">
        <f>J30*I30*H30</f>
        <v>0</v>
      </c>
      <c r="L30" s="157"/>
    </row>
    <row r="31" spans="1:12" s="219" customFormat="1" ht="21" customHeight="1" thickBot="1" x14ac:dyDescent="0.3">
      <c r="A31" s="182"/>
      <c r="B31" s="256" t="s">
        <v>32</v>
      </c>
      <c r="C31" s="257"/>
      <c r="D31" s="183"/>
      <c r="E31" s="184"/>
      <c r="F31" s="184">
        <f>SUM(F11:F25)</f>
        <v>0</v>
      </c>
      <c r="G31" s="184">
        <f>SUM(G11:G25)</f>
        <v>6000000</v>
      </c>
      <c r="H31" s="185"/>
      <c r="I31" s="186">
        <v>100</v>
      </c>
      <c r="J31" s="187">
        <f>SUM(J11:J30)</f>
        <v>8363452</v>
      </c>
      <c r="K31" s="187">
        <f>SUM(K11:K30)</f>
        <v>836345200</v>
      </c>
      <c r="L31" s="188"/>
    </row>
    <row r="32" spans="1:12" s="61" customFormat="1" ht="15.75" hidden="1" x14ac:dyDescent="0.25">
      <c r="A32" s="71"/>
      <c r="B32" s="72"/>
      <c r="C32" s="72"/>
      <c r="D32" s="73"/>
      <c r="E32" s="74"/>
      <c r="F32" s="74"/>
      <c r="G32" s="74"/>
      <c r="H32" s="75"/>
      <c r="I32" s="74"/>
      <c r="J32" s="74"/>
      <c r="K32" s="74"/>
      <c r="L32" s="74"/>
    </row>
    <row r="33" spans="1:12" s="61" customFormat="1" ht="15.75" hidden="1" x14ac:dyDescent="0.25">
      <c r="A33" s="60" t="s">
        <v>33</v>
      </c>
      <c r="B33" s="248" t="s">
        <v>34</v>
      </c>
      <c r="C33" s="248"/>
      <c r="D33" s="248"/>
      <c r="E33" s="248"/>
      <c r="F33" s="248"/>
      <c r="G33" s="248"/>
      <c r="H33" s="248"/>
      <c r="I33" s="248"/>
      <c r="J33" s="248"/>
      <c r="K33" s="248"/>
      <c r="L33" s="248"/>
    </row>
    <row r="34" spans="1:12" s="61" customFormat="1" ht="15.75" hidden="1" x14ac:dyDescent="0.25">
      <c r="A34" s="76"/>
      <c r="B34" s="77"/>
      <c r="C34" s="77"/>
      <c r="D34" s="78"/>
      <c r="E34" s="79"/>
      <c r="F34" s="77"/>
      <c r="G34" s="77"/>
      <c r="H34" s="77"/>
      <c r="I34" s="77"/>
      <c r="J34" s="77"/>
      <c r="K34" s="77"/>
      <c r="L34" s="77"/>
    </row>
    <row r="35" spans="1:12" s="61" customFormat="1" ht="94.5" hidden="1" x14ac:dyDescent="0.25">
      <c r="A35" s="64" t="s">
        <v>2</v>
      </c>
      <c r="B35" s="65" t="s">
        <v>3</v>
      </c>
      <c r="C35" s="65" t="s">
        <v>4</v>
      </c>
      <c r="D35" s="66" t="s">
        <v>5</v>
      </c>
      <c r="E35" s="67" t="s">
        <v>6</v>
      </c>
      <c r="F35" s="68" t="s">
        <v>7</v>
      </c>
      <c r="G35" s="66" t="s">
        <v>8</v>
      </c>
      <c r="H35" s="66" t="s">
        <v>9</v>
      </c>
      <c r="I35" s="66" t="s">
        <v>10</v>
      </c>
      <c r="J35" s="66" t="s">
        <v>11</v>
      </c>
      <c r="K35" s="66" t="s">
        <v>12</v>
      </c>
      <c r="L35" s="70" t="s">
        <v>13</v>
      </c>
    </row>
    <row r="36" spans="1:12" s="61" customFormat="1" ht="15.75" hidden="1" x14ac:dyDescent="0.25">
      <c r="A36" s="34">
        <v>1</v>
      </c>
      <c r="B36" s="35" t="s">
        <v>14</v>
      </c>
      <c r="C36" s="33"/>
      <c r="D36" s="36"/>
      <c r="E36" s="37"/>
      <c r="F36" s="38"/>
      <c r="G36" s="38"/>
      <c r="H36" s="38"/>
      <c r="I36" s="38"/>
      <c r="J36" s="38"/>
      <c r="K36" s="38"/>
      <c r="L36" s="40"/>
    </row>
    <row r="37" spans="1:12" s="61" customFormat="1" ht="15.75" hidden="1" x14ac:dyDescent="0.25">
      <c r="A37" s="41" t="s">
        <v>15</v>
      </c>
      <c r="B37" s="33"/>
      <c r="C37" s="33"/>
      <c r="D37" s="42"/>
      <c r="E37" s="37"/>
      <c r="F37" s="38">
        <v>0</v>
      </c>
      <c r="G37" s="38">
        <v>0</v>
      </c>
      <c r="H37" s="38">
        <v>1</v>
      </c>
      <c r="I37" s="38">
        <v>20</v>
      </c>
      <c r="J37" s="39">
        <f>G37+F37+(D37*E37)</f>
        <v>0</v>
      </c>
      <c r="K37" s="39">
        <f>J37*I37*H37</f>
        <v>0</v>
      </c>
      <c r="L37" s="40"/>
    </row>
    <row r="38" spans="1:12" s="61" customFormat="1" ht="15.75" hidden="1" x14ac:dyDescent="0.25">
      <c r="A38" s="43">
        <v>1.2</v>
      </c>
      <c r="B38" s="33"/>
      <c r="C38" s="33"/>
      <c r="D38" s="42"/>
      <c r="E38" s="37"/>
      <c r="F38" s="38">
        <v>0</v>
      </c>
      <c r="G38" s="38">
        <v>0</v>
      </c>
      <c r="H38" s="38">
        <v>1</v>
      </c>
      <c r="I38" s="38">
        <v>20</v>
      </c>
      <c r="J38" s="39">
        <f t="shared" ref="J38:J47" si="4">G38+F38+(D38*E38)</f>
        <v>0</v>
      </c>
      <c r="K38" s="39">
        <f t="shared" ref="K38:K47" si="5">J38*I38*H38</f>
        <v>0</v>
      </c>
      <c r="L38" s="40"/>
    </row>
    <row r="39" spans="1:12" s="61" customFormat="1" ht="15.75" hidden="1" x14ac:dyDescent="0.25">
      <c r="A39" s="81" t="s">
        <v>67</v>
      </c>
      <c r="B39" s="33"/>
      <c r="C39" s="33"/>
      <c r="D39" s="42"/>
      <c r="E39" s="37"/>
      <c r="F39" s="38">
        <v>0</v>
      </c>
      <c r="G39" s="38"/>
      <c r="H39" s="38">
        <v>1</v>
      </c>
      <c r="I39" s="38">
        <v>30</v>
      </c>
      <c r="J39" s="39">
        <f>G39+F39+(D39*E39)</f>
        <v>0</v>
      </c>
      <c r="K39" s="39">
        <f>J39*I39*H39</f>
        <v>0</v>
      </c>
      <c r="L39" s="40"/>
    </row>
    <row r="40" spans="1:12" s="61" customFormat="1" ht="15.75" hidden="1" x14ac:dyDescent="0.25">
      <c r="A40" s="41" t="s">
        <v>57</v>
      </c>
      <c r="B40" s="33"/>
      <c r="C40" s="33"/>
      <c r="D40" s="42"/>
      <c r="E40" s="37"/>
      <c r="F40" s="38">
        <v>0</v>
      </c>
      <c r="G40" s="38"/>
      <c r="H40" s="38">
        <v>1</v>
      </c>
      <c r="I40" s="38">
        <v>30</v>
      </c>
      <c r="J40" s="39">
        <f>G40+F40+(D40*E40)</f>
        <v>0</v>
      </c>
      <c r="K40" s="39">
        <f>J40*I40*H40</f>
        <v>0</v>
      </c>
      <c r="L40" s="40"/>
    </row>
    <row r="41" spans="1:12" s="61" customFormat="1" ht="15.75" hidden="1" x14ac:dyDescent="0.25">
      <c r="A41" s="34">
        <v>2</v>
      </c>
      <c r="B41" s="35" t="s">
        <v>16</v>
      </c>
      <c r="C41" s="33" t="s">
        <v>17</v>
      </c>
      <c r="D41" s="42"/>
      <c r="E41" s="37"/>
      <c r="F41" s="38"/>
      <c r="G41" s="38"/>
      <c r="H41" s="38">
        <v>1</v>
      </c>
      <c r="I41" s="38">
        <v>20</v>
      </c>
      <c r="J41" s="39">
        <f t="shared" si="4"/>
        <v>0</v>
      </c>
      <c r="K41" s="39">
        <f t="shared" si="5"/>
        <v>0</v>
      </c>
      <c r="L41" s="40"/>
    </row>
    <row r="42" spans="1:12" s="61" customFormat="1" ht="15.75" hidden="1" x14ac:dyDescent="0.25">
      <c r="A42" s="44"/>
      <c r="B42" s="33"/>
      <c r="C42" s="33" t="s">
        <v>18</v>
      </c>
      <c r="D42" s="42"/>
      <c r="E42" s="37"/>
      <c r="F42" s="38"/>
      <c r="G42" s="38"/>
      <c r="H42" s="38">
        <v>1</v>
      </c>
      <c r="I42" s="38">
        <v>20</v>
      </c>
      <c r="J42" s="39">
        <f>G42+F42+(D42*E42)</f>
        <v>0</v>
      </c>
      <c r="K42" s="39">
        <f t="shared" si="5"/>
        <v>0</v>
      </c>
      <c r="L42" s="40"/>
    </row>
    <row r="43" spans="1:12" s="61" customFormat="1" ht="15.75" hidden="1" x14ac:dyDescent="0.25">
      <c r="A43" s="44"/>
      <c r="B43" s="33"/>
      <c r="C43" s="33" t="s">
        <v>19</v>
      </c>
      <c r="D43" s="42"/>
      <c r="E43" s="37"/>
      <c r="F43" s="38"/>
      <c r="G43" s="38"/>
      <c r="H43" s="38"/>
      <c r="I43" s="38"/>
      <c r="J43" s="39">
        <f t="shared" si="4"/>
        <v>0</v>
      </c>
      <c r="K43" s="39">
        <f t="shared" si="5"/>
        <v>0</v>
      </c>
      <c r="L43" s="40"/>
    </row>
    <row r="44" spans="1:12" s="61" customFormat="1" ht="15.75" hidden="1" x14ac:dyDescent="0.25">
      <c r="A44" s="34">
        <v>3</v>
      </c>
      <c r="B44" s="35" t="s">
        <v>20</v>
      </c>
      <c r="C44" s="33"/>
      <c r="D44" s="42"/>
      <c r="E44" s="37"/>
      <c r="F44" s="38"/>
      <c r="G44" s="38"/>
      <c r="H44" s="38"/>
      <c r="I44" s="38"/>
      <c r="J44" s="39"/>
      <c r="K44" s="39"/>
      <c r="L44" s="40"/>
    </row>
    <row r="45" spans="1:12" s="61" customFormat="1" ht="15.75" hidden="1" x14ac:dyDescent="0.25">
      <c r="A45" s="41" t="s">
        <v>21</v>
      </c>
      <c r="B45" s="33" t="s">
        <v>22</v>
      </c>
      <c r="C45" s="33"/>
      <c r="D45" s="42"/>
      <c r="E45" s="37"/>
      <c r="F45" s="38"/>
      <c r="G45" s="38"/>
      <c r="H45" s="38"/>
      <c r="I45" s="38"/>
      <c r="J45" s="39"/>
      <c r="K45" s="39">
        <f>J45*I45*H45</f>
        <v>0</v>
      </c>
      <c r="L45" s="40"/>
    </row>
    <row r="46" spans="1:12" s="61" customFormat="1" ht="15.75" hidden="1" x14ac:dyDescent="0.25">
      <c r="A46" s="41" t="s">
        <v>23</v>
      </c>
      <c r="B46" s="33" t="s">
        <v>24</v>
      </c>
      <c r="C46" s="33"/>
      <c r="D46" s="42"/>
      <c r="E46" s="37"/>
      <c r="F46" s="38"/>
      <c r="G46" s="38"/>
      <c r="H46" s="38">
        <v>1</v>
      </c>
      <c r="I46" s="38">
        <v>0</v>
      </c>
      <c r="J46" s="39">
        <f t="shared" si="4"/>
        <v>0</v>
      </c>
      <c r="K46" s="39">
        <f t="shared" si="5"/>
        <v>0</v>
      </c>
      <c r="L46" s="40"/>
    </row>
    <row r="47" spans="1:12" s="61" customFormat="1" ht="15.75" hidden="1" x14ac:dyDescent="0.25">
      <c r="A47" s="41" t="s">
        <v>25</v>
      </c>
      <c r="B47" s="33" t="s">
        <v>26</v>
      </c>
      <c r="C47" s="33"/>
      <c r="D47" s="42"/>
      <c r="E47" s="37"/>
      <c r="F47" s="38"/>
      <c r="G47" s="38"/>
      <c r="H47" s="38">
        <v>1</v>
      </c>
      <c r="I47" s="38">
        <v>0</v>
      </c>
      <c r="J47" s="39">
        <f t="shared" si="4"/>
        <v>0</v>
      </c>
      <c r="K47" s="39">
        <f t="shared" si="5"/>
        <v>0</v>
      </c>
      <c r="L47" s="40"/>
    </row>
    <row r="48" spans="1:12" s="61" customFormat="1" ht="31.5" hidden="1" x14ac:dyDescent="0.25">
      <c r="A48" s="34">
        <v>4</v>
      </c>
      <c r="B48" s="33" t="s">
        <v>35</v>
      </c>
      <c r="C48" s="240" t="s">
        <v>61</v>
      </c>
      <c r="D48" s="241"/>
      <c r="E48" s="241"/>
      <c r="F48" s="241"/>
      <c r="G48" s="241"/>
      <c r="H48" s="241"/>
      <c r="I48" s="241"/>
      <c r="J48" s="241"/>
      <c r="K48" s="242"/>
      <c r="L48" s="40"/>
    </row>
    <row r="49" spans="1:12" s="61" customFormat="1" ht="15.75" hidden="1" x14ac:dyDescent="0.25">
      <c r="A49" s="34">
        <v>5</v>
      </c>
      <c r="B49" s="33" t="s">
        <v>29</v>
      </c>
      <c r="C49" s="243" t="s">
        <v>61</v>
      </c>
      <c r="D49" s="244"/>
      <c r="E49" s="244"/>
      <c r="F49" s="244"/>
      <c r="G49" s="244"/>
      <c r="H49" s="244"/>
      <c r="I49" s="244"/>
      <c r="J49" s="244"/>
      <c r="K49" s="245"/>
      <c r="L49" s="40"/>
    </row>
    <row r="50" spans="1:12" s="61" customFormat="1" ht="15.75" hidden="1" x14ac:dyDescent="0.25">
      <c r="A50" s="34">
        <v>6</v>
      </c>
      <c r="B50" s="35" t="s">
        <v>30</v>
      </c>
      <c r="C50" s="33" t="s">
        <v>17</v>
      </c>
      <c r="D50" s="42">
        <v>0</v>
      </c>
      <c r="E50" s="37"/>
      <c r="F50" s="38"/>
      <c r="G50" s="38"/>
      <c r="H50" s="38">
        <v>1</v>
      </c>
      <c r="I50" s="38">
        <v>20</v>
      </c>
      <c r="J50" s="39">
        <f>G50+F50+(D50*E50)</f>
        <v>0</v>
      </c>
      <c r="K50" s="39">
        <f>J50*I50*H50</f>
        <v>0</v>
      </c>
      <c r="L50" s="40"/>
    </row>
    <row r="51" spans="1:12" s="61" customFormat="1" ht="15.75" hidden="1" x14ac:dyDescent="0.25">
      <c r="A51" s="45"/>
      <c r="B51" s="33"/>
      <c r="C51" s="33" t="s">
        <v>18</v>
      </c>
      <c r="D51" s="42">
        <v>0</v>
      </c>
      <c r="E51" s="37"/>
      <c r="F51" s="38"/>
      <c r="G51" s="38">
        <v>0</v>
      </c>
      <c r="H51" s="38">
        <v>1</v>
      </c>
      <c r="I51" s="38">
        <v>20</v>
      </c>
      <c r="J51" s="39">
        <f>G51+F51+(D51*E51)</f>
        <v>0</v>
      </c>
      <c r="K51" s="39">
        <f>J51*I51*H51</f>
        <v>0</v>
      </c>
      <c r="L51" s="40"/>
    </row>
    <row r="52" spans="1:12" s="61" customFormat="1" ht="15.75" hidden="1" x14ac:dyDescent="0.25">
      <c r="A52" s="45"/>
      <c r="B52" s="33"/>
      <c r="C52" s="33" t="s">
        <v>19</v>
      </c>
      <c r="D52" s="42">
        <v>0</v>
      </c>
      <c r="E52" s="37"/>
      <c r="F52" s="38"/>
      <c r="G52" s="38"/>
      <c r="H52" s="38">
        <v>1</v>
      </c>
      <c r="I52" s="38">
        <v>0</v>
      </c>
      <c r="J52" s="39">
        <f>G52+F52+(D52*E52)</f>
        <v>0</v>
      </c>
      <c r="K52" s="39">
        <f>J52*I52*H52</f>
        <v>0</v>
      </c>
      <c r="L52" s="40"/>
    </row>
    <row r="53" spans="1:12" s="61" customFormat="1" ht="15.75" hidden="1" x14ac:dyDescent="0.25">
      <c r="A53" s="46"/>
      <c r="B53" s="33"/>
      <c r="C53" s="33" t="s">
        <v>31</v>
      </c>
      <c r="D53" s="42">
        <v>0</v>
      </c>
      <c r="E53" s="37"/>
      <c r="F53" s="38"/>
      <c r="G53" s="38"/>
      <c r="H53" s="38">
        <v>1</v>
      </c>
      <c r="I53" s="38">
        <v>0</v>
      </c>
      <c r="J53" s="39">
        <f>G53+F53+(D53*E53)</f>
        <v>0</v>
      </c>
      <c r="K53" s="39">
        <f>J53*I53*H53</f>
        <v>0</v>
      </c>
      <c r="L53" s="40"/>
    </row>
    <row r="54" spans="1:12" s="61" customFormat="1" ht="16.5" hidden="1" thickBot="1" x14ac:dyDescent="0.3">
      <c r="A54" s="47"/>
      <c r="B54" s="246" t="s">
        <v>32</v>
      </c>
      <c r="C54" s="247"/>
      <c r="D54" s="48"/>
      <c r="E54" s="49"/>
      <c r="F54" s="49">
        <f>SUM(F36:F48)</f>
        <v>0</v>
      </c>
      <c r="G54" s="49">
        <f>SUM(G36:G48)</f>
        <v>0</v>
      </c>
      <c r="H54" s="50"/>
      <c r="I54" s="49"/>
      <c r="J54" s="51">
        <f>SUM(J36:J53)</f>
        <v>0</v>
      </c>
      <c r="K54" s="51">
        <f>SUM(K36:K53)</f>
        <v>0</v>
      </c>
      <c r="L54" s="52"/>
    </row>
    <row r="55" spans="1:12" s="61" customFormat="1" ht="15.75" hidden="1" x14ac:dyDescent="0.25">
      <c r="A55" s="82"/>
      <c r="B55" s="83"/>
      <c r="C55" s="83"/>
      <c r="D55" s="84"/>
      <c r="E55" s="85"/>
      <c r="F55" s="85"/>
      <c r="G55" s="85"/>
      <c r="H55" s="86"/>
      <c r="I55" s="85"/>
      <c r="J55" s="87"/>
      <c r="K55" s="87"/>
      <c r="L55" s="85"/>
    </row>
    <row r="56" spans="1:12" s="61" customFormat="1" ht="15.75" hidden="1" x14ac:dyDescent="0.25">
      <c r="A56" s="82"/>
      <c r="B56" s="83"/>
      <c r="C56" s="83"/>
      <c r="D56" s="84"/>
      <c r="E56" s="85"/>
      <c r="F56" s="85"/>
      <c r="G56" s="85"/>
      <c r="H56" s="86"/>
      <c r="I56" s="85"/>
      <c r="J56" s="87"/>
      <c r="K56" s="87"/>
      <c r="L56" s="85"/>
    </row>
    <row r="57" spans="1:12" s="61" customFormat="1" ht="15.75" hidden="1" x14ac:dyDescent="0.25">
      <c r="A57" s="82"/>
      <c r="B57" s="83"/>
      <c r="C57" s="83"/>
      <c r="D57" s="84"/>
      <c r="E57" s="85"/>
      <c r="F57" s="85"/>
      <c r="G57" s="85"/>
      <c r="H57" s="86"/>
      <c r="I57" s="85"/>
      <c r="J57" s="87"/>
      <c r="K57" s="87"/>
      <c r="L57" s="85"/>
    </row>
    <row r="58" spans="1:12" s="61" customFormat="1" ht="15.75" hidden="1" x14ac:dyDescent="0.25">
      <c r="A58" s="82"/>
      <c r="B58" s="83"/>
      <c r="C58" s="83"/>
      <c r="D58" s="84"/>
      <c r="E58" s="85"/>
      <c r="F58" s="85"/>
      <c r="G58" s="85"/>
      <c r="H58" s="86"/>
      <c r="I58" s="85"/>
      <c r="J58" s="87"/>
      <c r="K58" s="87"/>
      <c r="L58" s="85"/>
    </row>
    <row r="59" spans="1:12" s="61" customFormat="1" ht="15.75" hidden="1" x14ac:dyDescent="0.25">
      <c r="A59" s="82"/>
      <c r="B59" s="83"/>
      <c r="C59" s="83"/>
      <c r="D59" s="84"/>
      <c r="E59" s="85"/>
      <c r="F59" s="85"/>
      <c r="G59" s="85"/>
      <c r="H59" s="86"/>
      <c r="I59" s="85"/>
      <c r="J59" s="87"/>
      <c r="K59" s="87"/>
      <c r="L59" s="85"/>
    </row>
    <row r="60" spans="1:12" s="61" customFormat="1" ht="15.75" hidden="1" x14ac:dyDescent="0.25">
      <c r="A60" s="82"/>
      <c r="B60" s="83"/>
      <c r="C60" s="83"/>
      <c r="D60" s="84"/>
      <c r="E60" s="85"/>
      <c r="F60" s="85"/>
      <c r="G60" s="85"/>
      <c r="H60" s="86"/>
      <c r="I60" s="85"/>
      <c r="J60" s="87"/>
      <c r="K60" s="87"/>
      <c r="L60" s="85"/>
    </row>
    <row r="61" spans="1:12" s="61" customFormat="1" ht="15.75" hidden="1" x14ac:dyDescent="0.25">
      <c r="A61" s="82"/>
      <c r="B61" s="83"/>
      <c r="C61" s="83"/>
      <c r="D61" s="84"/>
      <c r="E61" s="85"/>
      <c r="F61" s="85"/>
      <c r="G61" s="85"/>
      <c r="H61" s="86"/>
      <c r="I61" s="85"/>
      <c r="J61" s="87"/>
      <c r="K61" s="87"/>
      <c r="L61" s="85"/>
    </row>
    <row r="62" spans="1:12" s="61" customFormat="1" ht="15.75" hidden="1" x14ac:dyDescent="0.25">
      <c r="A62" s="82"/>
      <c r="B62" s="83"/>
      <c r="C62" s="83"/>
      <c r="D62" s="84"/>
      <c r="E62" s="85"/>
      <c r="F62" s="85"/>
      <c r="G62" s="85"/>
      <c r="H62" s="86"/>
      <c r="I62" s="85"/>
      <c r="J62" s="87"/>
      <c r="K62" s="87"/>
      <c r="L62" s="85"/>
    </row>
    <row r="63" spans="1:12" s="61" customFormat="1" ht="15.75" hidden="1" x14ac:dyDescent="0.25">
      <c r="A63" s="82"/>
      <c r="B63" s="83"/>
      <c r="C63" s="83"/>
      <c r="D63" s="84"/>
      <c r="E63" s="85"/>
      <c r="F63" s="85"/>
      <c r="G63" s="85"/>
      <c r="H63" s="86"/>
      <c r="I63" s="85"/>
      <c r="J63" s="87"/>
      <c r="K63" s="87"/>
      <c r="L63" s="85"/>
    </row>
    <row r="64" spans="1:12" s="61" customFormat="1" ht="15.75" hidden="1" x14ac:dyDescent="0.25">
      <c r="A64" s="82"/>
      <c r="B64" s="83"/>
      <c r="C64" s="83"/>
      <c r="D64" s="84"/>
      <c r="E64" s="85"/>
      <c r="F64" s="85"/>
      <c r="G64" s="85"/>
      <c r="H64" s="86"/>
      <c r="I64" s="85"/>
      <c r="J64" s="87"/>
      <c r="K64" s="87"/>
      <c r="L64" s="85"/>
    </row>
    <row r="65" spans="1:14" s="61" customFormat="1" ht="9.9499999999999993" hidden="1" customHeight="1" x14ac:dyDescent="0.25">
      <c r="A65" s="71"/>
      <c r="B65" s="88" t="s">
        <v>68</v>
      </c>
      <c r="C65" s="88">
        <f>K31</f>
        <v>836345200</v>
      </c>
      <c r="D65" s="73"/>
      <c r="E65" s="74"/>
      <c r="F65" s="74"/>
      <c r="G65" s="74"/>
      <c r="H65" s="75"/>
      <c r="I65" s="74"/>
      <c r="J65" s="74"/>
      <c r="K65" s="74"/>
      <c r="L65" s="74"/>
    </row>
    <row r="66" spans="1:14" s="61" customFormat="1" ht="9.9499999999999993" hidden="1" customHeight="1" x14ac:dyDescent="0.25">
      <c r="A66" s="71"/>
      <c r="B66" s="88" t="s">
        <v>69</v>
      </c>
      <c r="C66" s="88">
        <f>K54</f>
        <v>0</v>
      </c>
      <c r="D66" s="73"/>
      <c r="E66" s="74"/>
      <c r="F66" s="74"/>
      <c r="G66" s="74"/>
      <c r="H66" s="75"/>
      <c r="I66" s="74"/>
      <c r="J66" s="74"/>
      <c r="K66" s="74"/>
      <c r="L66" s="74"/>
      <c r="N66" s="89"/>
    </row>
    <row r="67" spans="1:14" s="61" customFormat="1" ht="9.9499999999999993" hidden="1" customHeight="1" x14ac:dyDescent="0.25">
      <c r="A67" s="71"/>
      <c r="B67" s="88" t="s">
        <v>70</v>
      </c>
      <c r="C67" s="88">
        <f>C65-C66</f>
        <v>836345200</v>
      </c>
      <c r="D67" s="73"/>
      <c r="E67" s="74"/>
      <c r="F67" s="74"/>
      <c r="G67" s="74"/>
      <c r="H67" s="75"/>
      <c r="I67" s="74"/>
      <c r="J67" s="74"/>
      <c r="K67" s="74"/>
      <c r="L67" s="74"/>
    </row>
    <row r="68" spans="1:14" s="61" customFormat="1" ht="9.9499999999999993" hidden="1" customHeight="1" x14ac:dyDescent="0.25">
      <c r="A68" s="71"/>
      <c r="B68" s="88" t="s">
        <v>71</v>
      </c>
      <c r="C68" s="88">
        <f>C65</f>
        <v>836345200</v>
      </c>
      <c r="D68" s="73"/>
      <c r="E68" s="74"/>
      <c r="F68" s="74"/>
      <c r="G68" s="74"/>
      <c r="H68" s="75"/>
      <c r="I68" s="74"/>
      <c r="J68" s="74"/>
      <c r="K68" s="74"/>
      <c r="L68" s="74"/>
    </row>
    <row r="69" spans="1:14" s="61" customFormat="1" ht="15.75" hidden="1" x14ac:dyDescent="0.25">
      <c r="A69" s="60" t="s">
        <v>36</v>
      </c>
      <c r="B69" s="248" t="s">
        <v>37</v>
      </c>
      <c r="C69" s="248"/>
      <c r="D69" s="248"/>
      <c r="E69" s="248"/>
      <c r="F69" s="248"/>
      <c r="G69" s="248"/>
      <c r="H69" s="248"/>
      <c r="I69" s="248"/>
      <c r="J69" s="248"/>
      <c r="K69" s="248"/>
      <c r="L69" s="248"/>
    </row>
    <row r="70" spans="1:14" s="91" customFormat="1" ht="15.75" hidden="1" x14ac:dyDescent="0.25">
      <c r="A70" s="90"/>
      <c r="B70" s="90"/>
      <c r="C70" s="90"/>
      <c r="D70" s="90"/>
      <c r="E70" s="90"/>
      <c r="F70" s="90"/>
      <c r="G70" s="90"/>
      <c r="H70" s="90"/>
      <c r="I70" s="90"/>
      <c r="J70" s="90"/>
      <c r="K70" s="90"/>
      <c r="L70" s="90"/>
    </row>
    <row r="71" spans="1:14" s="91" customFormat="1" ht="15.75" hidden="1" x14ac:dyDescent="0.25">
      <c r="A71" s="90"/>
      <c r="B71" s="90"/>
      <c r="C71" s="90"/>
      <c r="D71" s="90"/>
      <c r="E71" s="90"/>
      <c r="F71" s="90"/>
      <c r="G71" s="90"/>
      <c r="H71" s="90"/>
      <c r="I71" s="90"/>
      <c r="J71" s="90"/>
      <c r="K71" s="90"/>
      <c r="L71" s="90"/>
    </row>
    <row r="72" spans="1:14" s="91" customFormat="1" ht="15.75" hidden="1" x14ac:dyDescent="0.25">
      <c r="A72" s="90"/>
      <c r="B72" s="90"/>
      <c r="C72" s="90"/>
      <c r="D72" s="90"/>
      <c r="E72" s="90"/>
      <c r="F72" s="90"/>
      <c r="G72" s="90"/>
      <c r="H72" s="90"/>
      <c r="I72" s="90"/>
      <c r="J72" s="90"/>
      <c r="K72" s="90"/>
      <c r="L72" s="90"/>
    </row>
    <row r="73" spans="1:14" s="91" customFormat="1" ht="15.75" hidden="1" x14ac:dyDescent="0.25">
      <c r="A73" s="90"/>
      <c r="B73" s="90"/>
      <c r="C73" s="90"/>
      <c r="D73" s="90"/>
      <c r="E73" s="90"/>
      <c r="F73" s="90"/>
      <c r="G73" s="90"/>
      <c r="H73" s="90"/>
      <c r="I73" s="90"/>
      <c r="J73" s="90"/>
      <c r="K73" s="90"/>
      <c r="L73" s="90"/>
    </row>
    <row r="74" spans="1:14" s="91" customFormat="1" ht="15.75" hidden="1" x14ac:dyDescent="0.25">
      <c r="A74" s="90"/>
      <c r="B74" s="90"/>
      <c r="C74" s="90"/>
      <c r="D74" s="90"/>
      <c r="E74" s="90"/>
      <c r="F74" s="90"/>
      <c r="G74" s="90"/>
      <c r="H74" s="90"/>
      <c r="I74" s="90"/>
      <c r="J74" s="90"/>
      <c r="K74" s="90"/>
      <c r="L74" s="90"/>
    </row>
    <row r="75" spans="1:14" s="91" customFormat="1" ht="15.75" hidden="1" x14ac:dyDescent="0.25">
      <c r="A75" s="90"/>
      <c r="B75" s="90"/>
      <c r="C75" s="90"/>
      <c r="D75" s="90"/>
      <c r="E75" s="90"/>
      <c r="F75" s="90"/>
      <c r="G75" s="90"/>
      <c r="H75" s="90"/>
      <c r="I75" s="90"/>
      <c r="J75" s="90"/>
      <c r="K75" s="90"/>
      <c r="L75" s="90"/>
    </row>
    <row r="76" spans="1:14" s="91" customFormat="1" ht="15.75" hidden="1" x14ac:dyDescent="0.25">
      <c r="A76" s="90"/>
      <c r="B76" s="90"/>
      <c r="C76" s="90"/>
      <c r="D76" s="90"/>
      <c r="E76" s="90"/>
      <c r="F76" s="90"/>
      <c r="G76" s="90"/>
      <c r="H76" s="90"/>
      <c r="I76" s="90"/>
      <c r="J76" s="90"/>
      <c r="K76" s="90"/>
      <c r="L76" s="90"/>
    </row>
    <row r="77" spans="1:14" s="91" customFormat="1" ht="15.75" hidden="1" x14ac:dyDescent="0.25">
      <c r="A77" s="90"/>
      <c r="B77" s="90"/>
      <c r="C77" s="90"/>
      <c r="D77" s="90"/>
      <c r="E77" s="90"/>
      <c r="F77" s="90"/>
      <c r="G77" s="90"/>
      <c r="H77" s="90"/>
      <c r="I77" s="90"/>
      <c r="J77" s="90"/>
      <c r="K77" s="90"/>
      <c r="L77" s="90"/>
    </row>
    <row r="78" spans="1:14" s="91" customFormat="1" ht="15.75" hidden="1" x14ac:dyDescent="0.25">
      <c r="A78" s="90"/>
      <c r="B78" s="90"/>
      <c r="C78" s="90"/>
      <c r="D78" s="90"/>
      <c r="E78" s="90"/>
      <c r="F78" s="90"/>
      <c r="G78" s="90"/>
      <c r="H78" s="90"/>
      <c r="I78" s="90"/>
      <c r="J78" s="90"/>
      <c r="K78" s="90"/>
      <c r="L78" s="90"/>
    </row>
    <row r="79" spans="1:14" s="91" customFormat="1" ht="15.75" hidden="1" x14ac:dyDescent="0.25">
      <c r="A79" s="90"/>
      <c r="B79" s="90"/>
      <c r="C79" s="90"/>
      <c r="D79" s="90"/>
      <c r="E79" s="90"/>
      <c r="F79" s="90"/>
      <c r="G79" s="90"/>
      <c r="H79" s="90"/>
      <c r="I79" s="90"/>
      <c r="J79" s="90"/>
      <c r="K79" s="90"/>
      <c r="L79" s="90"/>
    </row>
    <row r="80" spans="1:14"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0"/>
      <c r="L82" s="90"/>
    </row>
    <row r="83" spans="1:12" s="91" customFormat="1" ht="15.75" hidden="1" x14ac:dyDescent="0.25">
      <c r="A83" s="90"/>
      <c r="B83" s="90"/>
      <c r="C83" s="90"/>
      <c r="D83" s="90"/>
      <c r="E83" s="90"/>
      <c r="F83" s="90"/>
      <c r="G83" s="90"/>
      <c r="H83" s="90"/>
      <c r="I83" s="90"/>
      <c r="J83" s="90"/>
      <c r="K83" s="90"/>
      <c r="L83" s="90"/>
    </row>
    <row r="84" spans="1:12" s="91" customFormat="1" ht="15.75" hidden="1" x14ac:dyDescent="0.25">
      <c r="A84" s="90"/>
      <c r="B84" s="90"/>
      <c r="C84" s="90"/>
      <c r="D84" s="90"/>
      <c r="E84" s="90"/>
      <c r="F84" s="90"/>
      <c r="G84" s="90"/>
      <c r="H84" s="90"/>
      <c r="I84" s="90"/>
      <c r="J84" s="90"/>
      <c r="K84" s="90"/>
      <c r="L84" s="90"/>
    </row>
    <row r="85" spans="1:12" s="91" customFormat="1" ht="15.75" hidden="1" x14ac:dyDescent="0.25">
      <c r="A85" s="90"/>
      <c r="B85" s="90"/>
      <c r="C85" s="90"/>
      <c r="D85" s="90"/>
      <c r="E85" s="90"/>
      <c r="F85" s="90"/>
      <c r="G85" s="90"/>
      <c r="H85" s="90"/>
      <c r="I85" s="90"/>
      <c r="J85" s="90"/>
      <c r="K85" s="90"/>
      <c r="L85" s="90"/>
    </row>
    <row r="86" spans="1:12" s="91" customFormat="1" ht="15.75" hidden="1" x14ac:dyDescent="0.25">
      <c r="A86" s="90"/>
      <c r="B86" s="90"/>
      <c r="C86" s="90"/>
      <c r="D86" s="90"/>
      <c r="E86" s="90"/>
      <c r="F86" s="90"/>
      <c r="G86" s="90"/>
      <c r="H86" s="90"/>
      <c r="I86" s="90"/>
      <c r="J86" s="90"/>
      <c r="K86" s="90"/>
      <c r="L86" s="90"/>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2"/>
      <c r="L91" s="92"/>
    </row>
    <row r="92" spans="1:12" s="91" customFormat="1" ht="15.75" hidden="1" x14ac:dyDescent="0.25">
      <c r="A92" s="90"/>
      <c r="B92" s="90"/>
      <c r="C92" s="90"/>
      <c r="D92" s="90"/>
      <c r="E92" s="90"/>
      <c r="F92" s="90"/>
      <c r="G92" s="90"/>
      <c r="H92" s="90"/>
      <c r="I92" s="90"/>
      <c r="J92" s="90"/>
      <c r="K92" s="92"/>
      <c r="L92" s="92"/>
    </row>
    <row r="93" spans="1:12" s="91" customFormat="1" ht="15.75" hidden="1" x14ac:dyDescent="0.25">
      <c r="A93" s="90"/>
      <c r="B93" s="90"/>
      <c r="C93" s="90"/>
      <c r="D93" s="90"/>
      <c r="E93" s="90"/>
      <c r="F93" s="90"/>
      <c r="G93" s="90"/>
      <c r="H93" s="90"/>
      <c r="I93" s="90"/>
      <c r="J93" s="90"/>
      <c r="K93" s="92"/>
      <c r="L93" s="92"/>
    </row>
    <row r="94" spans="1:12" s="91" customFormat="1" ht="15.75" hidden="1" x14ac:dyDescent="0.25">
      <c r="A94" s="90"/>
      <c r="B94" s="90"/>
      <c r="C94" s="90"/>
      <c r="D94" s="90"/>
      <c r="E94" s="90"/>
      <c r="F94" s="90"/>
      <c r="G94" s="90"/>
      <c r="H94" s="90"/>
      <c r="I94" s="90"/>
      <c r="J94" s="90"/>
      <c r="K94" s="92"/>
      <c r="L94" s="92"/>
    </row>
    <row r="95" spans="1:12" s="91" customFormat="1" ht="15.75" hidden="1" x14ac:dyDescent="0.25">
      <c r="A95" s="90"/>
      <c r="B95" s="90"/>
      <c r="C95" s="90"/>
      <c r="D95" s="90"/>
      <c r="E95" s="90"/>
      <c r="F95" s="90"/>
      <c r="G95" s="90"/>
      <c r="H95" s="90"/>
      <c r="I95" s="90"/>
      <c r="J95" s="90"/>
      <c r="K95" s="92"/>
      <c r="L95" s="92"/>
    </row>
    <row r="96" spans="1:12" s="91" customFormat="1" ht="15.75" hidden="1" x14ac:dyDescent="0.25">
      <c r="A96" s="90"/>
      <c r="B96" s="90"/>
      <c r="C96" s="90"/>
      <c r="D96" s="90"/>
      <c r="E96" s="90"/>
      <c r="F96" s="90"/>
      <c r="G96" s="90"/>
      <c r="H96" s="90"/>
      <c r="I96" s="90"/>
      <c r="J96" s="90"/>
      <c r="K96" s="93"/>
      <c r="L96" s="93"/>
    </row>
    <row r="97" spans="1:12" s="91" customFormat="1" ht="15.75" hidden="1" x14ac:dyDescent="0.25">
      <c r="A97" s="90"/>
      <c r="B97" s="90"/>
      <c r="C97" s="90"/>
      <c r="D97" s="90"/>
      <c r="E97" s="90"/>
      <c r="F97" s="90"/>
      <c r="G97" s="90"/>
      <c r="H97" s="90"/>
      <c r="I97" s="90"/>
      <c r="J97" s="90"/>
      <c r="K97" s="94">
        <f>$K$31</f>
        <v>836345200</v>
      </c>
      <c r="L97" s="93"/>
    </row>
    <row r="98" spans="1:12" s="91" customFormat="1" ht="15.75" hidden="1" x14ac:dyDescent="0.25">
      <c r="A98" s="90"/>
      <c r="B98" s="90"/>
      <c r="C98" s="90"/>
      <c r="D98" s="90"/>
      <c r="E98" s="90"/>
      <c r="F98" s="90"/>
      <c r="G98" s="90"/>
      <c r="H98" s="90"/>
      <c r="I98" s="90"/>
      <c r="J98" s="90"/>
      <c r="K98" s="94">
        <f>$K$54</f>
        <v>0</v>
      </c>
      <c r="L98" s="95"/>
    </row>
    <row r="99" spans="1:12" s="91" customFormat="1" ht="15.75" hidden="1" x14ac:dyDescent="0.25">
      <c r="A99" s="90"/>
      <c r="B99" s="90"/>
      <c r="C99" s="90"/>
      <c r="D99" s="90"/>
      <c r="E99" s="90"/>
      <c r="F99" s="90"/>
      <c r="G99" s="90"/>
      <c r="H99" s="90"/>
      <c r="I99" s="90"/>
      <c r="J99" s="90"/>
      <c r="K99" s="94">
        <f>K97-K98</f>
        <v>836345200</v>
      </c>
      <c r="L99" s="95">
        <f>K99/K97*100%</f>
        <v>1</v>
      </c>
    </row>
    <row r="100" spans="1:12" s="91" customFormat="1" ht="15.75" x14ac:dyDescent="0.25">
      <c r="A100" s="90"/>
      <c r="B100" s="90"/>
      <c r="C100" s="90"/>
      <c r="D100" s="90"/>
      <c r="E100" s="90"/>
      <c r="F100" s="90"/>
      <c r="G100" s="90"/>
      <c r="H100" s="90"/>
      <c r="I100" s="103"/>
      <c r="J100" s="90"/>
      <c r="K100" s="93"/>
      <c r="L100" s="95">
        <f>K98/K97*100%</f>
        <v>0</v>
      </c>
    </row>
    <row r="101" spans="1:12" s="91" customFormat="1" ht="15.75" x14ac:dyDescent="0.25">
      <c r="A101" s="90"/>
      <c r="B101" s="96"/>
      <c r="C101" s="90"/>
      <c r="D101" s="90"/>
      <c r="E101" s="90"/>
      <c r="F101" s="90"/>
      <c r="G101" s="90"/>
      <c r="H101" s="90"/>
      <c r="I101" s="90"/>
      <c r="J101" s="90"/>
      <c r="K101" s="97"/>
      <c r="L101" s="97"/>
    </row>
    <row r="102" spans="1:12" s="61" customFormat="1" ht="15.75" x14ac:dyDescent="0.25">
      <c r="A102" s="76"/>
      <c r="B102" s="98"/>
      <c r="C102" s="99"/>
      <c r="D102" s="99"/>
      <c r="E102" s="99"/>
      <c r="F102" s="99"/>
      <c r="G102" s="77"/>
      <c r="H102" s="77"/>
      <c r="I102" s="77"/>
      <c r="J102" s="77"/>
      <c r="K102" s="77"/>
      <c r="L102" s="77"/>
    </row>
  </sheetData>
  <mergeCells count="13">
    <mergeCell ref="B54:C54"/>
    <mergeCell ref="B69:L69"/>
    <mergeCell ref="B7:L7"/>
    <mergeCell ref="B8:K8"/>
    <mergeCell ref="B31:C31"/>
    <mergeCell ref="B33:L33"/>
    <mergeCell ref="C48:K48"/>
    <mergeCell ref="C49:K49"/>
    <mergeCell ref="B1:K1"/>
    <mergeCell ref="B2:K2"/>
    <mergeCell ref="B4:C5"/>
    <mergeCell ref="I4:K5"/>
    <mergeCell ref="B6:L6"/>
  </mergeCells>
  <printOptions horizontalCentered="1"/>
  <pageMargins left="0.39370078740157483" right="0.19685039370078741" top="0.31496062992125984" bottom="0.47244094488188981" header="0.27559055118110237" footer="0.31496062992125984"/>
  <pageSetup paperSize="9" scale="6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tabSelected="1" zoomScale="85" zoomScaleNormal="85" workbookViewId="0">
      <selection activeCell="B12" sqref="B12"/>
    </sheetView>
  </sheetViews>
  <sheetFormatPr defaultColWidth="9.140625" defaultRowHeight="12.75" x14ac:dyDescent="0.25"/>
  <cols>
    <col min="1" max="1" width="6.85546875" style="53" customWidth="1"/>
    <col min="2" max="2" width="72.7109375" style="54" customWidth="1"/>
    <col min="3" max="3" width="16.85546875" style="54" customWidth="1"/>
    <col min="4" max="4" width="7.42578125" style="57" customWidth="1"/>
    <col min="5" max="5" width="8.140625" style="58" customWidth="1"/>
    <col min="6" max="6" width="9" style="54" customWidth="1"/>
    <col min="7" max="7" width="14" style="54" customWidth="1"/>
    <col min="8" max="8" width="11" style="54" customWidth="1"/>
    <col min="9" max="9" width="11.5703125" style="54" customWidth="1"/>
    <col min="10" max="10" width="10.5703125" style="54" customWidth="1"/>
    <col min="11" max="11" width="23.42578125" style="54" customWidth="1"/>
    <col min="12" max="12" width="13.7109375" style="54" customWidth="1"/>
    <col min="13" max="13" width="9.140625" style="55"/>
    <col min="14" max="14" width="10.140625" style="55" bestFit="1" customWidth="1"/>
    <col min="15" max="16384" width="9.140625" style="55"/>
  </cols>
  <sheetData>
    <row r="1" spans="1:12" ht="23.25" customHeight="1" x14ac:dyDescent="0.25">
      <c r="B1" s="259" t="s">
        <v>122</v>
      </c>
      <c r="C1" s="259"/>
      <c r="D1" s="259"/>
      <c r="E1" s="259"/>
      <c r="F1" s="259"/>
      <c r="G1" s="259"/>
      <c r="H1" s="259"/>
      <c r="I1" s="259"/>
      <c r="J1" s="259"/>
      <c r="K1" s="259"/>
    </row>
    <row r="2" spans="1:12" ht="18.75" x14ac:dyDescent="0.3">
      <c r="B2" s="260" t="s">
        <v>39</v>
      </c>
      <c r="C2" s="260"/>
      <c r="D2" s="260"/>
      <c r="E2" s="260"/>
      <c r="F2" s="260"/>
      <c r="G2" s="260"/>
      <c r="H2" s="260"/>
      <c r="I2" s="260"/>
      <c r="J2" s="260"/>
      <c r="K2" s="260"/>
    </row>
    <row r="3" spans="1:12" ht="15.75" x14ac:dyDescent="0.25">
      <c r="B3" s="56"/>
    </row>
    <row r="4" spans="1:12" ht="33" customHeight="1" x14ac:dyDescent="0.25">
      <c r="B4" s="233" t="s">
        <v>81</v>
      </c>
      <c r="C4" s="233"/>
      <c r="D4" s="190"/>
      <c r="E4" s="191"/>
      <c r="F4" s="192"/>
      <c r="G4" s="192"/>
      <c r="H4" s="192"/>
      <c r="I4" s="234" t="s">
        <v>40</v>
      </c>
      <c r="J4" s="234"/>
      <c r="K4" s="234"/>
      <c r="L4" s="7"/>
    </row>
    <row r="5" spans="1:12" ht="35.25" customHeight="1" x14ac:dyDescent="0.25">
      <c r="B5" s="233"/>
      <c r="C5" s="233"/>
      <c r="D5" s="190"/>
      <c r="E5" s="191"/>
      <c r="F5" s="192"/>
      <c r="G5" s="192"/>
      <c r="H5" s="192"/>
      <c r="I5" s="234"/>
      <c r="J5" s="234"/>
      <c r="K5" s="234"/>
      <c r="L5" s="7"/>
    </row>
    <row r="6" spans="1:12" ht="20.25" customHeight="1" x14ac:dyDescent="0.25">
      <c r="B6" s="258" t="s">
        <v>66</v>
      </c>
      <c r="C6" s="258"/>
      <c r="D6" s="258"/>
      <c r="E6" s="258"/>
      <c r="F6" s="258"/>
      <c r="G6" s="258"/>
      <c r="H6" s="258"/>
      <c r="I6" s="258"/>
      <c r="J6" s="258"/>
      <c r="K6" s="258"/>
      <c r="L6" s="258"/>
    </row>
    <row r="7" spans="1:12" s="61" customFormat="1" ht="21.75" customHeight="1" x14ac:dyDescent="0.25">
      <c r="A7" s="59"/>
      <c r="B7" s="249" t="s">
        <v>147</v>
      </c>
      <c r="C7" s="249"/>
      <c r="D7" s="249"/>
      <c r="E7" s="249"/>
      <c r="F7" s="249"/>
      <c r="G7" s="249"/>
      <c r="H7" s="249"/>
      <c r="I7" s="249"/>
      <c r="J7" s="249"/>
      <c r="K7" s="249"/>
      <c r="L7" s="249"/>
    </row>
    <row r="8" spans="1:12" s="61" customFormat="1" ht="15.75" x14ac:dyDescent="0.25">
      <c r="A8" s="59" t="s">
        <v>1</v>
      </c>
      <c r="B8" s="248" t="s">
        <v>72</v>
      </c>
      <c r="C8" s="248"/>
      <c r="D8" s="248"/>
      <c r="E8" s="248"/>
      <c r="F8" s="248"/>
      <c r="G8" s="248"/>
      <c r="H8" s="248"/>
      <c r="I8" s="248"/>
      <c r="J8" s="248"/>
      <c r="K8" s="248"/>
      <c r="L8" s="62"/>
    </row>
    <row r="9" spans="1:12" s="61" customFormat="1" ht="6.75" customHeight="1" thickBot="1" x14ac:dyDescent="0.3">
      <c r="A9" s="59"/>
      <c r="B9" s="63"/>
      <c r="C9" s="63"/>
      <c r="D9" s="63"/>
      <c r="E9" s="63"/>
      <c r="F9" s="63"/>
      <c r="G9" s="63"/>
      <c r="H9" s="63"/>
      <c r="I9" s="63"/>
      <c r="J9" s="63"/>
      <c r="K9" s="63"/>
      <c r="L9" s="62"/>
    </row>
    <row r="10" spans="1:12" s="61" customFormat="1" ht="120.75" customHeight="1" x14ac:dyDescent="0.25">
      <c r="A10" s="166" t="s">
        <v>2</v>
      </c>
      <c r="B10" s="167" t="s">
        <v>3</v>
      </c>
      <c r="C10" s="167" t="s">
        <v>4</v>
      </c>
      <c r="D10" s="168" t="s">
        <v>124</v>
      </c>
      <c r="E10" s="169" t="s">
        <v>125</v>
      </c>
      <c r="F10" s="170" t="s">
        <v>126</v>
      </c>
      <c r="G10" s="168" t="s">
        <v>127</v>
      </c>
      <c r="H10" s="168" t="s">
        <v>10</v>
      </c>
      <c r="I10" s="168" t="s">
        <v>9</v>
      </c>
      <c r="J10" s="171" t="s">
        <v>128</v>
      </c>
      <c r="K10" s="171" t="s">
        <v>129</v>
      </c>
      <c r="L10" s="172" t="s">
        <v>13</v>
      </c>
    </row>
    <row r="11" spans="1:12" s="61" customFormat="1" ht="23.25" customHeight="1" x14ac:dyDescent="0.25">
      <c r="A11" s="173">
        <v>1</v>
      </c>
      <c r="B11" s="174" t="s">
        <v>14</v>
      </c>
      <c r="C11" s="151"/>
      <c r="D11" s="175"/>
      <c r="E11" s="176"/>
      <c r="F11" s="156"/>
      <c r="G11" s="156"/>
      <c r="H11" s="156"/>
      <c r="I11" s="156"/>
      <c r="J11" s="177"/>
      <c r="K11" s="177"/>
      <c r="L11" s="157"/>
    </row>
    <row r="12" spans="1:12" s="61" customFormat="1" ht="47.25" customHeight="1" x14ac:dyDescent="0.25">
      <c r="A12" s="178" t="s">
        <v>15</v>
      </c>
      <c r="B12" s="132" t="s">
        <v>148</v>
      </c>
      <c r="C12" s="151" t="s">
        <v>53</v>
      </c>
      <c r="D12" s="155">
        <v>1</v>
      </c>
      <c r="E12" s="176">
        <v>45451</v>
      </c>
      <c r="F12" s="156">
        <v>0</v>
      </c>
      <c r="G12" s="156">
        <v>0</v>
      </c>
      <c r="H12" s="156">
        <v>1</v>
      </c>
      <c r="I12" s="156">
        <v>7000</v>
      </c>
      <c r="J12" s="177">
        <f>G12+F12+(D12*E12)</f>
        <v>45451</v>
      </c>
      <c r="K12" s="177">
        <f>J12*I12*H12</f>
        <v>318157000</v>
      </c>
      <c r="L12" s="157"/>
    </row>
    <row r="13" spans="1:12" s="61" customFormat="1" ht="39.75" customHeight="1" x14ac:dyDescent="0.25">
      <c r="A13" s="178">
        <v>1.5</v>
      </c>
      <c r="B13" s="158" t="s">
        <v>73</v>
      </c>
      <c r="C13" s="151" t="s">
        <v>60</v>
      </c>
      <c r="D13" s="155">
        <v>8</v>
      </c>
      <c r="E13" s="176">
        <v>45451</v>
      </c>
      <c r="F13" s="156">
        <v>0</v>
      </c>
      <c r="G13" s="156">
        <v>0</v>
      </c>
      <c r="H13" s="156">
        <v>1</v>
      </c>
      <c r="I13" s="156">
        <v>7000</v>
      </c>
      <c r="J13" s="177">
        <f t="shared" ref="J13:J19" si="0">G13+F13+(D13*E13)</f>
        <v>363608</v>
      </c>
      <c r="K13" s="177">
        <f t="shared" ref="K13:K18" si="1">J13*I13*H13</f>
        <v>2545256000</v>
      </c>
      <c r="L13" s="157"/>
    </row>
    <row r="14" spans="1:12" s="61" customFormat="1" ht="29.25" customHeight="1" x14ac:dyDescent="0.25">
      <c r="A14" s="173">
        <v>2</v>
      </c>
      <c r="B14" s="174" t="s">
        <v>16</v>
      </c>
      <c r="C14" s="151" t="s">
        <v>17</v>
      </c>
      <c r="D14" s="155">
        <v>0</v>
      </c>
      <c r="E14" s="176">
        <v>45451</v>
      </c>
      <c r="F14" s="156">
        <v>0</v>
      </c>
      <c r="G14" s="156">
        <v>0</v>
      </c>
      <c r="H14" s="156">
        <v>1</v>
      </c>
      <c r="I14" s="156">
        <v>7000</v>
      </c>
      <c r="J14" s="177">
        <f t="shared" si="0"/>
        <v>0</v>
      </c>
      <c r="K14" s="177">
        <f t="shared" si="1"/>
        <v>0</v>
      </c>
      <c r="L14" s="157"/>
    </row>
    <row r="15" spans="1:12" s="61" customFormat="1" ht="29.25" customHeight="1" x14ac:dyDescent="0.25">
      <c r="A15" s="179"/>
      <c r="B15" s="151"/>
      <c r="C15" s="151" t="s">
        <v>18</v>
      </c>
      <c r="D15" s="155">
        <v>0</v>
      </c>
      <c r="E15" s="176">
        <v>45451</v>
      </c>
      <c r="F15" s="156">
        <v>0</v>
      </c>
      <c r="G15" s="156">
        <v>0</v>
      </c>
      <c r="H15" s="156">
        <v>1</v>
      </c>
      <c r="I15" s="156">
        <v>7000</v>
      </c>
      <c r="J15" s="177">
        <f t="shared" si="0"/>
        <v>0</v>
      </c>
      <c r="K15" s="177">
        <f t="shared" si="1"/>
        <v>0</v>
      </c>
      <c r="L15" s="157"/>
    </row>
    <row r="16" spans="1:12" s="61" customFormat="1" ht="29.25" customHeight="1" x14ac:dyDescent="0.25">
      <c r="A16" s="179"/>
      <c r="B16" s="151"/>
      <c r="C16" s="151" t="s">
        <v>19</v>
      </c>
      <c r="D16" s="155">
        <v>1</v>
      </c>
      <c r="E16" s="176">
        <v>45451</v>
      </c>
      <c r="F16" s="156">
        <v>0</v>
      </c>
      <c r="G16" s="156">
        <v>0</v>
      </c>
      <c r="H16" s="156">
        <v>1</v>
      </c>
      <c r="I16" s="156">
        <v>7000</v>
      </c>
      <c r="J16" s="177">
        <f t="shared" si="0"/>
        <v>45451</v>
      </c>
      <c r="K16" s="177">
        <f t="shared" si="1"/>
        <v>318157000</v>
      </c>
      <c r="L16" s="157"/>
    </row>
    <row r="17" spans="1:12" s="61" customFormat="1" ht="29.25" customHeight="1" x14ac:dyDescent="0.25">
      <c r="A17" s="173">
        <v>3</v>
      </c>
      <c r="B17" s="174" t="s">
        <v>20</v>
      </c>
      <c r="C17" s="151"/>
      <c r="D17" s="155"/>
      <c r="E17" s="176"/>
      <c r="F17" s="156"/>
      <c r="G17" s="156"/>
      <c r="H17" s="156">
        <v>1</v>
      </c>
      <c r="I17" s="156">
        <v>7000</v>
      </c>
      <c r="J17" s="177">
        <f t="shared" si="0"/>
        <v>0</v>
      </c>
      <c r="K17" s="177">
        <f t="shared" si="1"/>
        <v>0</v>
      </c>
      <c r="L17" s="157"/>
    </row>
    <row r="18" spans="1:12" s="61" customFormat="1" ht="24.75" customHeight="1" x14ac:dyDescent="0.25">
      <c r="A18" s="178" t="s">
        <v>21</v>
      </c>
      <c r="B18" s="151" t="s">
        <v>22</v>
      </c>
      <c r="C18" s="151"/>
      <c r="D18" s="155"/>
      <c r="E18" s="176"/>
      <c r="F18" s="156"/>
      <c r="G18" s="156">
        <v>0</v>
      </c>
      <c r="H18" s="156">
        <v>1</v>
      </c>
      <c r="I18" s="156">
        <v>7000</v>
      </c>
      <c r="J18" s="177">
        <f t="shared" si="0"/>
        <v>0</v>
      </c>
      <c r="K18" s="177">
        <f t="shared" si="1"/>
        <v>0</v>
      </c>
      <c r="L18" s="157"/>
    </row>
    <row r="19" spans="1:12" s="61" customFormat="1" ht="24.75" customHeight="1" x14ac:dyDescent="0.25">
      <c r="A19" s="178" t="s">
        <v>23</v>
      </c>
      <c r="B19" s="151" t="s">
        <v>24</v>
      </c>
      <c r="C19" s="151"/>
      <c r="D19" s="155"/>
      <c r="E19" s="176"/>
      <c r="F19" s="156"/>
      <c r="G19" s="156"/>
      <c r="H19" s="156">
        <v>1</v>
      </c>
      <c r="I19" s="156">
        <v>7000</v>
      </c>
      <c r="J19" s="177">
        <f t="shared" si="0"/>
        <v>0</v>
      </c>
      <c r="K19" s="177">
        <f>J19*I19*H19</f>
        <v>0</v>
      </c>
      <c r="L19" s="157"/>
    </row>
    <row r="20" spans="1:12" s="61" customFormat="1" ht="24.75" customHeight="1" x14ac:dyDescent="0.25">
      <c r="A20" s="178" t="s">
        <v>25</v>
      </c>
      <c r="B20" s="151" t="s">
        <v>26</v>
      </c>
      <c r="C20" s="151"/>
      <c r="D20" s="155"/>
      <c r="E20" s="176"/>
      <c r="F20" s="156"/>
      <c r="G20" s="156"/>
      <c r="H20" s="156">
        <v>1</v>
      </c>
      <c r="I20" s="156">
        <v>7000</v>
      </c>
      <c r="J20" s="177">
        <f>G20+F20+(D20*E20)</f>
        <v>0</v>
      </c>
      <c r="K20" s="177">
        <f>J20*I20*H20</f>
        <v>0</v>
      </c>
      <c r="L20" s="157"/>
    </row>
    <row r="21" spans="1:12" s="61" customFormat="1" ht="37.5" customHeight="1" x14ac:dyDescent="0.25">
      <c r="A21" s="179">
        <v>4</v>
      </c>
      <c r="B21" s="151" t="s">
        <v>132</v>
      </c>
      <c r="C21" s="250" t="s">
        <v>61</v>
      </c>
      <c r="D21" s="251"/>
      <c r="E21" s="251"/>
      <c r="F21" s="251"/>
      <c r="G21" s="251"/>
      <c r="H21" s="251"/>
      <c r="I21" s="251"/>
      <c r="J21" s="251"/>
      <c r="K21" s="251"/>
      <c r="L21" s="252"/>
    </row>
    <row r="22" spans="1:12" s="61" customFormat="1" ht="29.25" customHeight="1" x14ac:dyDescent="0.25">
      <c r="A22" s="179">
        <v>5</v>
      </c>
      <c r="B22" s="151" t="s">
        <v>131</v>
      </c>
      <c r="C22" s="253" t="s">
        <v>61</v>
      </c>
      <c r="D22" s="254"/>
      <c r="E22" s="254"/>
      <c r="F22" s="254"/>
      <c r="G22" s="254"/>
      <c r="H22" s="254"/>
      <c r="I22" s="254"/>
      <c r="J22" s="254"/>
      <c r="K22" s="254"/>
      <c r="L22" s="255"/>
    </row>
    <row r="23" spans="1:12" s="61" customFormat="1" ht="29.25" customHeight="1" x14ac:dyDescent="0.25">
      <c r="A23" s="179">
        <v>6</v>
      </c>
      <c r="B23" s="174" t="s">
        <v>30</v>
      </c>
      <c r="C23" s="151" t="s">
        <v>17</v>
      </c>
      <c r="D23" s="155">
        <v>0</v>
      </c>
      <c r="E23" s="176">
        <v>45451</v>
      </c>
      <c r="F23" s="156">
        <v>0</v>
      </c>
      <c r="G23" s="156">
        <v>0</v>
      </c>
      <c r="H23" s="156">
        <v>1</v>
      </c>
      <c r="I23" s="156">
        <v>7000</v>
      </c>
      <c r="J23" s="177">
        <f>G23+F23+(D23*E23)</f>
        <v>0</v>
      </c>
      <c r="K23" s="177">
        <f>J23*I23*H23</f>
        <v>0</v>
      </c>
      <c r="L23" s="157"/>
    </row>
    <row r="24" spans="1:12" s="61" customFormat="1" ht="29.25" customHeight="1" x14ac:dyDescent="0.25">
      <c r="A24" s="180"/>
      <c r="B24" s="151"/>
      <c r="C24" s="151" t="s">
        <v>18</v>
      </c>
      <c r="D24" s="155">
        <v>0</v>
      </c>
      <c r="E24" s="176">
        <v>45451</v>
      </c>
      <c r="F24" s="156">
        <v>0</v>
      </c>
      <c r="G24" s="156">
        <v>0</v>
      </c>
      <c r="H24" s="156">
        <v>1</v>
      </c>
      <c r="I24" s="156">
        <v>7000</v>
      </c>
      <c r="J24" s="177">
        <f>G24+F24+(D24*E24)</f>
        <v>0</v>
      </c>
      <c r="K24" s="177">
        <f>J24*I24*H24</f>
        <v>0</v>
      </c>
      <c r="L24" s="157"/>
    </row>
    <row r="25" spans="1:12" s="61" customFormat="1" ht="29.25" customHeight="1" x14ac:dyDescent="0.25">
      <c r="A25" s="180"/>
      <c r="B25" s="151"/>
      <c r="C25" s="151" t="s">
        <v>19</v>
      </c>
      <c r="D25" s="155">
        <v>1</v>
      </c>
      <c r="E25" s="176">
        <v>45451</v>
      </c>
      <c r="F25" s="156">
        <v>0</v>
      </c>
      <c r="G25" s="156">
        <v>0</v>
      </c>
      <c r="H25" s="156">
        <v>1</v>
      </c>
      <c r="I25" s="156">
        <v>7000</v>
      </c>
      <c r="J25" s="177">
        <f>G25+F25+(D25*E25)</f>
        <v>45451</v>
      </c>
      <c r="K25" s="177">
        <f>J25*I25*H25</f>
        <v>318157000</v>
      </c>
      <c r="L25" s="157"/>
    </row>
    <row r="26" spans="1:12" s="61" customFormat="1" ht="29.25" customHeight="1" x14ac:dyDescent="0.25">
      <c r="A26" s="181"/>
      <c r="B26" s="151"/>
      <c r="C26" s="151" t="s">
        <v>31</v>
      </c>
      <c r="D26" s="155"/>
      <c r="E26" s="176"/>
      <c r="F26" s="156"/>
      <c r="G26" s="156"/>
      <c r="H26" s="156">
        <v>1</v>
      </c>
      <c r="I26" s="156">
        <v>7000</v>
      </c>
      <c r="J26" s="177">
        <f>G26+F26+(D26*E26)</f>
        <v>0</v>
      </c>
      <c r="K26" s="177">
        <f>J26*I26*H26</f>
        <v>0</v>
      </c>
      <c r="L26" s="157"/>
    </row>
    <row r="27" spans="1:12" s="61" customFormat="1" ht="29.25" customHeight="1" thickBot="1" x14ac:dyDescent="0.3">
      <c r="A27" s="182"/>
      <c r="B27" s="256" t="s">
        <v>32</v>
      </c>
      <c r="C27" s="257"/>
      <c r="D27" s="183"/>
      <c r="E27" s="184"/>
      <c r="F27" s="184">
        <f>SUM(F11:F21)</f>
        <v>0</v>
      </c>
      <c r="G27" s="184">
        <f>SUM(G11:G21)</f>
        <v>0</v>
      </c>
      <c r="H27" s="185"/>
      <c r="I27" s="156"/>
      <c r="J27" s="187">
        <f>SUM(J11:J26)</f>
        <v>499961</v>
      </c>
      <c r="K27" s="187">
        <f>SUM(K11:K26)</f>
        <v>3499727000</v>
      </c>
      <c r="L27" s="188"/>
    </row>
    <row r="28" spans="1:12" s="61" customFormat="1" ht="17.25" hidden="1" customHeight="1" x14ac:dyDescent="0.25">
      <c r="A28" s="71"/>
      <c r="B28" s="72"/>
      <c r="C28" s="72"/>
      <c r="D28" s="73"/>
      <c r="E28" s="74"/>
      <c r="F28" s="74"/>
      <c r="G28" s="74"/>
      <c r="H28" s="75"/>
      <c r="I28" s="74"/>
      <c r="J28" s="74"/>
      <c r="K28" s="74"/>
      <c r="L28" s="74"/>
    </row>
    <row r="29" spans="1:12" s="61" customFormat="1" ht="15.75" hidden="1" x14ac:dyDescent="0.25">
      <c r="A29" s="59" t="s">
        <v>33</v>
      </c>
      <c r="B29" s="248" t="s">
        <v>34</v>
      </c>
      <c r="C29" s="248"/>
      <c r="D29" s="248"/>
      <c r="E29" s="248"/>
      <c r="F29" s="248"/>
      <c r="G29" s="248"/>
      <c r="H29" s="248"/>
      <c r="I29" s="248"/>
      <c r="J29" s="248"/>
      <c r="K29" s="248"/>
      <c r="L29" s="248"/>
    </row>
    <row r="30" spans="1:12" s="61" customFormat="1" ht="15.75" hidden="1" x14ac:dyDescent="0.25">
      <c r="A30" s="76"/>
      <c r="B30" s="77"/>
      <c r="C30" s="77"/>
      <c r="D30" s="78"/>
      <c r="E30" s="79"/>
      <c r="F30" s="77"/>
      <c r="G30" s="77"/>
      <c r="H30" s="77"/>
      <c r="I30" s="77"/>
      <c r="J30" s="77"/>
      <c r="K30" s="77"/>
      <c r="L30" s="77"/>
    </row>
    <row r="31" spans="1:12" s="61" customFormat="1" ht="94.5" hidden="1" x14ac:dyDescent="0.25">
      <c r="A31" s="64" t="s">
        <v>2</v>
      </c>
      <c r="B31" s="65" t="s">
        <v>3</v>
      </c>
      <c r="C31" s="65" t="s">
        <v>4</v>
      </c>
      <c r="D31" s="66" t="s">
        <v>5</v>
      </c>
      <c r="E31" s="67" t="s">
        <v>6</v>
      </c>
      <c r="F31" s="68" t="s">
        <v>7</v>
      </c>
      <c r="G31" s="66" t="s">
        <v>8</v>
      </c>
      <c r="H31" s="66" t="s">
        <v>9</v>
      </c>
      <c r="I31" s="66" t="s">
        <v>10</v>
      </c>
      <c r="J31" s="66" t="s">
        <v>11</v>
      </c>
      <c r="K31" s="66" t="s">
        <v>12</v>
      </c>
      <c r="L31" s="70" t="s">
        <v>13</v>
      </c>
    </row>
    <row r="32" spans="1:12" s="61" customFormat="1" ht="15.75" hidden="1" x14ac:dyDescent="0.25">
      <c r="A32" s="34">
        <v>1</v>
      </c>
      <c r="B32" s="35" t="s">
        <v>14</v>
      </c>
      <c r="C32" s="33"/>
      <c r="D32" s="36"/>
      <c r="E32" s="37"/>
      <c r="F32" s="38"/>
      <c r="G32" s="38"/>
      <c r="H32" s="38"/>
      <c r="I32" s="38"/>
      <c r="J32" s="38"/>
      <c r="K32" s="38"/>
      <c r="L32" s="40"/>
    </row>
    <row r="33" spans="1:12" s="61" customFormat="1" ht="15.75" hidden="1" x14ac:dyDescent="0.25">
      <c r="A33" s="41" t="s">
        <v>15</v>
      </c>
      <c r="B33" s="33"/>
      <c r="C33" s="33"/>
      <c r="D33" s="42"/>
      <c r="E33" s="37"/>
      <c r="F33" s="38">
        <v>0</v>
      </c>
      <c r="G33" s="38">
        <v>0</v>
      </c>
      <c r="H33" s="38">
        <v>1</v>
      </c>
      <c r="I33" s="38">
        <v>20</v>
      </c>
      <c r="J33" s="39">
        <f>G33+F33+(D33*E33)</f>
        <v>0</v>
      </c>
      <c r="K33" s="39">
        <f>J33*I33*H33</f>
        <v>0</v>
      </c>
      <c r="L33" s="40"/>
    </row>
    <row r="34" spans="1:12" s="61" customFormat="1" ht="15.75" hidden="1" x14ac:dyDescent="0.25">
      <c r="A34" s="43">
        <v>1.2</v>
      </c>
      <c r="B34" s="33"/>
      <c r="C34" s="33"/>
      <c r="D34" s="42"/>
      <c r="E34" s="37"/>
      <c r="F34" s="38">
        <v>0</v>
      </c>
      <c r="G34" s="38">
        <v>0</v>
      </c>
      <c r="H34" s="38">
        <v>1</v>
      </c>
      <c r="I34" s="38">
        <v>20</v>
      </c>
      <c r="J34" s="39">
        <f t="shared" ref="J34:J43" si="2">G34+F34+(D34*E34)</f>
        <v>0</v>
      </c>
      <c r="K34" s="39">
        <f t="shared" ref="K34:K43" si="3">J34*I34*H34</f>
        <v>0</v>
      </c>
      <c r="L34" s="40"/>
    </row>
    <row r="35" spans="1:12" s="61" customFormat="1" ht="15.75" hidden="1" x14ac:dyDescent="0.25">
      <c r="A35" s="80" t="s">
        <v>67</v>
      </c>
      <c r="B35" s="33"/>
      <c r="C35" s="33"/>
      <c r="D35" s="42"/>
      <c r="E35" s="37"/>
      <c r="F35" s="38">
        <v>0</v>
      </c>
      <c r="G35" s="38"/>
      <c r="H35" s="38">
        <v>1</v>
      </c>
      <c r="I35" s="38">
        <v>30</v>
      </c>
      <c r="J35" s="39">
        <f>G35+F35+(D35*E35)</f>
        <v>0</v>
      </c>
      <c r="K35" s="39">
        <f>J35*I35*H35</f>
        <v>0</v>
      </c>
      <c r="L35" s="40"/>
    </row>
    <row r="36" spans="1:12" s="61" customFormat="1" ht="15.75" hidden="1" x14ac:dyDescent="0.25">
      <c r="A36" s="41" t="s">
        <v>57</v>
      </c>
      <c r="B36" s="33"/>
      <c r="C36" s="33"/>
      <c r="D36" s="42"/>
      <c r="E36" s="37"/>
      <c r="F36" s="38">
        <v>0</v>
      </c>
      <c r="G36" s="38"/>
      <c r="H36" s="38">
        <v>1</v>
      </c>
      <c r="I36" s="38">
        <v>30</v>
      </c>
      <c r="J36" s="39">
        <f>G36+F36+(D36*E36)</f>
        <v>0</v>
      </c>
      <c r="K36" s="39">
        <f>J36*I36*H36</f>
        <v>0</v>
      </c>
      <c r="L36" s="40"/>
    </row>
    <row r="37" spans="1:12" s="61" customFormat="1" ht="15.75" hidden="1" x14ac:dyDescent="0.25">
      <c r="A37" s="34">
        <v>2</v>
      </c>
      <c r="B37" s="35" t="s">
        <v>16</v>
      </c>
      <c r="C37" s="33" t="s">
        <v>17</v>
      </c>
      <c r="D37" s="42"/>
      <c r="E37" s="37"/>
      <c r="F37" s="38"/>
      <c r="G37" s="38"/>
      <c r="H37" s="38">
        <v>1</v>
      </c>
      <c r="I37" s="38">
        <v>20</v>
      </c>
      <c r="J37" s="39">
        <f t="shared" si="2"/>
        <v>0</v>
      </c>
      <c r="K37" s="39">
        <f t="shared" si="3"/>
        <v>0</v>
      </c>
      <c r="L37" s="40"/>
    </row>
    <row r="38" spans="1:12" s="61" customFormat="1" ht="15.75" hidden="1" x14ac:dyDescent="0.25">
      <c r="A38" s="44"/>
      <c r="B38" s="33"/>
      <c r="C38" s="33" t="s">
        <v>18</v>
      </c>
      <c r="D38" s="42"/>
      <c r="E38" s="37"/>
      <c r="F38" s="38"/>
      <c r="G38" s="38"/>
      <c r="H38" s="38">
        <v>1</v>
      </c>
      <c r="I38" s="38">
        <v>20</v>
      </c>
      <c r="J38" s="39">
        <f>G38+F38+(D38*E38)</f>
        <v>0</v>
      </c>
      <c r="K38" s="39">
        <f t="shared" si="3"/>
        <v>0</v>
      </c>
      <c r="L38" s="40"/>
    </row>
    <row r="39" spans="1:12" s="61" customFormat="1" ht="15.75" hidden="1" x14ac:dyDescent="0.25">
      <c r="A39" s="44"/>
      <c r="B39" s="33"/>
      <c r="C39" s="33" t="s">
        <v>19</v>
      </c>
      <c r="D39" s="42"/>
      <c r="E39" s="37"/>
      <c r="F39" s="38"/>
      <c r="G39" s="38"/>
      <c r="H39" s="38"/>
      <c r="I39" s="38"/>
      <c r="J39" s="39">
        <f t="shared" si="2"/>
        <v>0</v>
      </c>
      <c r="K39" s="39">
        <f t="shared" si="3"/>
        <v>0</v>
      </c>
      <c r="L39" s="40"/>
    </row>
    <row r="40" spans="1:12" s="61" customFormat="1" ht="15.75" hidden="1" x14ac:dyDescent="0.25">
      <c r="A40" s="34">
        <v>3</v>
      </c>
      <c r="B40" s="35" t="s">
        <v>20</v>
      </c>
      <c r="C40" s="33"/>
      <c r="D40" s="42"/>
      <c r="E40" s="37"/>
      <c r="F40" s="38"/>
      <c r="G40" s="38"/>
      <c r="H40" s="38"/>
      <c r="I40" s="38"/>
      <c r="J40" s="39"/>
      <c r="K40" s="39"/>
      <c r="L40" s="40"/>
    </row>
    <row r="41" spans="1:12" s="61" customFormat="1" ht="15.75" hidden="1" x14ac:dyDescent="0.25">
      <c r="A41" s="41" t="s">
        <v>21</v>
      </c>
      <c r="B41" s="33" t="s">
        <v>22</v>
      </c>
      <c r="C41" s="33"/>
      <c r="D41" s="42"/>
      <c r="E41" s="37"/>
      <c r="F41" s="38"/>
      <c r="G41" s="38"/>
      <c r="H41" s="38"/>
      <c r="I41" s="38"/>
      <c r="J41" s="39"/>
      <c r="K41" s="39">
        <f>J41*I41*H41</f>
        <v>0</v>
      </c>
      <c r="L41" s="40"/>
    </row>
    <row r="42" spans="1:12" s="61" customFormat="1" ht="15.75" hidden="1" x14ac:dyDescent="0.25">
      <c r="A42" s="41" t="s">
        <v>23</v>
      </c>
      <c r="B42" s="33" t="s">
        <v>24</v>
      </c>
      <c r="C42" s="33"/>
      <c r="D42" s="42"/>
      <c r="E42" s="37"/>
      <c r="F42" s="38"/>
      <c r="G42" s="38"/>
      <c r="H42" s="38">
        <v>1</v>
      </c>
      <c r="I42" s="38">
        <v>0</v>
      </c>
      <c r="J42" s="39">
        <f t="shared" si="2"/>
        <v>0</v>
      </c>
      <c r="K42" s="39">
        <f t="shared" si="3"/>
        <v>0</v>
      </c>
      <c r="L42" s="40"/>
    </row>
    <row r="43" spans="1:12" s="61" customFormat="1" ht="15.75" hidden="1" x14ac:dyDescent="0.25">
      <c r="A43" s="41" t="s">
        <v>25</v>
      </c>
      <c r="B43" s="33" t="s">
        <v>26</v>
      </c>
      <c r="C43" s="33"/>
      <c r="D43" s="42"/>
      <c r="E43" s="37"/>
      <c r="F43" s="38"/>
      <c r="G43" s="38"/>
      <c r="H43" s="38">
        <v>1</v>
      </c>
      <c r="I43" s="38">
        <v>0</v>
      </c>
      <c r="J43" s="39">
        <f t="shared" si="2"/>
        <v>0</v>
      </c>
      <c r="K43" s="39">
        <f t="shared" si="3"/>
        <v>0</v>
      </c>
      <c r="L43" s="40"/>
    </row>
    <row r="44" spans="1:12" s="61" customFormat="1" ht="31.5" hidden="1" x14ac:dyDescent="0.25">
      <c r="A44" s="34">
        <v>4</v>
      </c>
      <c r="B44" s="33" t="s">
        <v>35</v>
      </c>
      <c r="C44" s="240" t="s">
        <v>61</v>
      </c>
      <c r="D44" s="241"/>
      <c r="E44" s="241"/>
      <c r="F44" s="241"/>
      <c r="G44" s="241"/>
      <c r="H44" s="241"/>
      <c r="I44" s="241"/>
      <c r="J44" s="241"/>
      <c r="K44" s="242"/>
      <c r="L44" s="40"/>
    </row>
    <row r="45" spans="1:12" s="61" customFormat="1" ht="15.75" hidden="1" x14ac:dyDescent="0.25">
      <c r="A45" s="34">
        <v>5</v>
      </c>
      <c r="B45" s="33" t="s">
        <v>29</v>
      </c>
      <c r="C45" s="243" t="s">
        <v>61</v>
      </c>
      <c r="D45" s="244"/>
      <c r="E45" s="244"/>
      <c r="F45" s="244"/>
      <c r="G45" s="244"/>
      <c r="H45" s="244"/>
      <c r="I45" s="244"/>
      <c r="J45" s="244"/>
      <c r="K45" s="245"/>
      <c r="L45" s="40"/>
    </row>
    <row r="46" spans="1:12" s="61" customFormat="1" ht="15.75" hidden="1" x14ac:dyDescent="0.25">
      <c r="A46" s="34">
        <v>6</v>
      </c>
      <c r="B46" s="35" t="s">
        <v>30</v>
      </c>
      <c r="C46" s="33" t="s">
        <v>17</v>
      </c>
      <c r="D46" s="42">
        <v>0</v>
      </c>
      <c r="E46" s="37">
        <v>19971</v>
      </c>
      <c r="F46" s="38"/>
      <c r="G46" s="38"/>
      <c r="H46" s="38">
        <v>1</v>
      </c>
      <c r="I46" s="38">
        <v>20</v>
      </c>
      <c r="J46" s="39">
        <f>G46+F46+(D46*E46)</f>
        <v>0</v>
      </c>
      <c r="K46" s="39">
        <f>J46*I46*H46</f>
        <v>0</v>
      </c>
      <c r="L46" s="40"/>
    </row>
    <row r="47" spans="1:12" s="61" customFormat="1" ht="15.75" hidden="1" x14ac:dyDescent="0.25">
      <c r="A47" s="45"/>
      <c r="B47" s="33"/>
      <c r="C47" s="33" t="s">
        <v>18</v>
      </c>
      <c r="D47" s="42">
        <v>0</v>
      </c>
      <c r="E47" s="37">
        <v>19971</v>
      </c>
      <c r="F47" s="38"/>
      <c r="G47" s="38">
        <v>0</v>
      </c>
      <c r="H47" s="38">
        <v>1</v>
      </c>
      <c r="I47" s="38">
        <v>20</v>
      </c>
      <c r="J47" s="39">
        <f>G47+F47+(D47*E47)</f>
        <v>0</v>
      </c>
      <c r="K47" s="39">
        <f>J47*I47*H47</f>
        <v>0</v>
      </c>
      <c r="L47" s="40"/>
    </row>
    <row r="48" spans="1:12" s="61" customFormat="1" ht="15.75" hidden="1" x14ac:dyDescent="0.25">
      <c r="A48" s="45"/>
      <c r="B48" s="33"/>
      <c r="C48" s="33" t="s">
        <v>19</v>
      </c>
      <c r="D48" s="42">
        <v>0</v>
      </c>
      <c r="E48" s="37"/>
      <c r="F48" s="38"/>
      <c r="G48" s="38"/>
      <c r="H48" s="38">
        <v>1</v>
      </c>
      <c r="I48" s="38">
        <v>0</v>
      </c>
      <c r="J48" s="39">
        <f>G48+F48+(D48*E48)</f>
        <v>0</v>
      </c>
      <c r="K48" s="39">
        <f>J48*I48*H48</f>
        <v>0</v>
      </c>
      <c r="L48" s="40"/>
    </row>
    <row r="49" spans="1:14" s="61" customFormat="1" ht="15.75" hidden="1" x14ac:dyDescent="0.25">
      <c r="A49" s="46"/>
      <c r="B49" s="33"/>
      <c r="C49" s="33" t="s">
        <v>31</v>
      </c>
      <c r="D49" s="42">
        <v>0</v>
      </c>
      <c r="E49" s="37"/>
      <c r="F49" s="38"/>
      <c r="G49" s="38"/>
      <c r="H49" s="38">
        <v>1</v>
      </c>
      <c r="I49" s="38">
        <v>0</v>
      </c>
      <c r="J49" s="39">
        <f>G49+F49+(D49*E49)</f>
        <v>0</v>
      </c>
      <c r="K49" s="39">
        <f>J49*I49*H49</f>
        <v>0</v>
      </c>
      <c r="L49" s="40"/>
    </row>
    <row r="50" spans="1:14" s="61" customFormat="1" ht="16.5" hidden="1" thickBot="1" x14ac:dyDescent="0.3">
      <c r="A50" s="47"/>
      <c r="B50" s="246" t="s">
        <v>32</v>
      </c>
      <c r="C50" s="247"/>
      <c r="D50" s="48"/>
      <c r="E50" s="49"/>
      <c r="F50" s="49">
        <f>SUM(F32:F44)</f>
        <v>0</v>
      </c>
      <c r="G50" s="49">
        <f>SUM(G32:G44)</f>
        <v>0</v>
      </c>
      <c r="H50" s="50"/>
      <c r="I50" s="49"/>
      <c r="J50" s="51">
        <f>SUM(J32:J49)</f>
        <v>0</v>
      </c>
      <c r="K50" s="51">
        <f>SUM(K32:K49)</f>
        <v>0</v>
      </c>
      <c r="L50" s="52"/>
    </row>
    <row r="51" spans="1:14" s="61" customFormat="1" ht="15.75" hidden="1" x14ac:dyDescent="0.25">
      <c r="A51" s="82"/>
      <c r="B51" s="83"/>
      <c r="C51" s="83"/>
      <c r="D51" s="84"/>
      <c r="E51" s="85"/>
      <c r="F51" s="85"/>
      <c r="G51" s="85"/>
      <c r="H51" s="86"/>
      <c r="I51" s="85"/>
      <c r="J51" s="87"/>
      <c r="K51" s="87"/>
      <c r="L51" s="85"/>
    </row>
    <row r="52" spans="1:14" s="61" customFormat="1" ht="15.75" hidden="1" x14ac:dyDescent="0.25">
      <c r="A52" s="82"/>
      <c r="B52" s="83"/>
      <c r="C52" s="83"/>
      <c r="D52" s="84"/>
      <c r="E52" s="85"/>
      <c r="F52" s="85"/>
      <c r="G52" s="85"/>
      <c r="H52" s="86"/>
      <c r="I52" s="85"/>
      <c r="J52" s="87"/>
      <c r="K52" s="87"/>
      <c r="L52" s="85"/>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15.75" hidden="1" x14ac:dyDescent="0.25">
      <c r="A60" s="82"/>
      <c r="B60" s="83"/>
      <c r="C60" s="83"/>
      <c r="D60" s="84"/>
      <c r="E60" s="85"/>
      <c r="F60" s="85"/>
      <c r="G60" s="85"/>
      <c r="H60" s="86"/>
      <c r="I60" s="85"/>
      <c r="J60" s="87"/>
      <c r="K60" s="87"/>
      <c r="L60" s="85"/>
    </row>
    <row r="61" spans="1:14" s="61" customFormat="1" ht="9.9499999999999993" hidden="1" customHeight="1" x14ac:dyDescent="0.25">
      <c r="A61" s="71"/>
      <c r="B61" s="88" t="s">
        <v>68</v>
      </c>
      <c r="C61" s="88">
        <f>K27</f>
        <v>3499727000</v>
      </c>
      <c r="D61" s="73"/>
      <c r="E61" s="74"/>
      <c r="F61" s="74"/>
      <c r="G61" s="74"/>
      <c r="H61" s="75"/>
      <c r="I61" s="74"/>
      <c r="J61" s="74"/>
      <c r="K61" s="74"/>
      <c r="L61" s="74"/>
    </row>
    <row r="62" spans="1:14" s="61" customFormat="1" ht="9.9499999999999993" hidden="1" customHeight="1" x14ac:dyDescent="0.25">
      <c r="A62" s="71"/>
      <c r="B62" s="88" t="s">
        <v>69</v>
      </c>
      <c r="C62" s="88">
        <f>K50</f>
        <v>0</v>
      </c>
      <c r="D62" s="73"/>
      <c r="E62" s="74"/>
      <c r="F62" s="74"/>
      <c r="G62" s="74"/>
      <c r="H62" s="75"/>
      <c r="I62" s="74"/>
      <c r="J62" s="74"/>
      <c r="K62" s="74"/>
      <c r="L62" s="74"/>
      <c r="N62" s="89"/>
    </row>
    <row r="63" spans="1:14" s="61" customFormat="1" ht="9.9499999999999993" hidden="1" customHeight="1" x14ac:dyDescent="0.25">
      <c r="A63" s="71"/>
      <c r="B63" s="88" t="s">
        <v>70</v>
      </c>
      <c r="C63" s="88">
        <f>C61-C62</f>
        <v>3499727000</v>
      </c>
      <c r="D63" s="73"/>
      <c r="E63" s="74"/>
      <c r="F63" s="74"/>
      <c r="G63" s="74"/>
      <c r="H63" s="75"/>
      <c r="I63" s="74"/>
      <c r="J63" s="74"/>
      <c r="K63" s="74"/>
      <c r="L63" s="74"/>
    </row>
    <row r="64" spans="1:14" s="61" customFormat="1" ht="9.9499999999999993" hidden="1" customHeight="1" x14ac:dyDescent="0.25">
      <c r="A64" s="71"/>
      <c r="B64" s="88" t="s">
        <v>71</v>
      </c>
      <c r="C64" s="88">
        <f>C61</f>
        <v>3499727000</v>
      </c>
      <c r="D64" s="73"/>
      <c r="E64" s="74"/>
      <c r="F64" s="74"/>
      <c r="G64" s="74"/>
      <c r="H64" s="75"/>
      <c r="I64" s="74"/>
      <c r="J64" s="74"/>
      <c r="K64" s="74"/>
      <c r="L64" s="74"/>
    </row>
    <row r="65" spans="1:12" s="61" customFormat="1" ht="15.75" hidden="1" x14ac:dyDescent="0.25">
      <c r="A65" s="59" t="s">
        <v>36</v>
      </c>
      <c r="B65" s="248" t="s">
        <v>37</v>
      </c>
      <c r="C65" s="248"/>
      <c r="D65" s="248"/>
      <c r="E65" s="248"/>
      <c r="F65" s="248"/>
      <c r="G65" s="248"/>
      <c r="H65" s="248"/>
      <c r="I65" s="248"/>
      <c r="J65" s="248"/>
      <c r="K65" s="248"/>
      <c r="L65" s="248"/>
    </row>
    <row r="66" spans="1:12" s="91" customFormat="1" ht="15.75" hidden="1" x14ac:dyDescent="0.25">
      <c r="A66" s="90"/>
      <c r="B66" s="90"/>
      <c r="C66" s="90"/>
      <c r="D66" s="90"/>
      <c r="E66" s="90"/>
      <c r="F66" s="90"/>
      <c r="G66" s="90"/>
      <c r="H66" s="90"/>
      <c r="I66" s="90"/>
      <c r="J66" s="90"/>
      <c r="K66" s="90"/>
      <c r="L66" s="90"/>
    </row>
    <row r="67" spans="1:12" s="91" customFormat="1" ht="15.75" hidden="1" x14ac:dyDescent="0.25">
      <c r="A67" s="90"/>
      <c r="B67" s="90"/>
      <c r="C67" s="90"/>
      <c r="D67" s="90"/>
      <c r="E67" s="90"/>
      <c r="F67" s="90"/>
      <c r="G67" s="90"/>
      <c r="H67" s="90"/>
      <c r="I67" s="90"/>
      <c r="J67" s="90"/>
      <c r="K67" s="90"/>
      <c r="L67" s="90"/>
    </row>
    <row r="68" spans="1:12" s="91" customFormat="1" ht="15.75" hidden="1" x14ac:dyDescent="0.25">
      <c r="A68" s="90"/>
      <c r="B68" s="90"/>
      <c r="C68" s="90"/>
      <c r="D68" s="90"/>
      <c r="E68" s="90"/>
      <c r="F68" s="90"/>
      <c r="G68" s="90"/>
      <c r="H68" s="90"/>
      <c r="I68" s="90"/>
      <c r="J68" s="90"/>
      <c r="K68" s="90"/>
      <c r="L68" s="90"/>
    </row>
    <row r="69" spans="1:12" s="91" customFormat="1" ht="15.75" hidden="1" x14ac:dyDescent="0.25">
      <c r="A69" s="90"/>
      <c r="B69" s="90"/>
      <c r="C69" s="90"/>
      <c r="D69" s="90"/>
      <c r="E69" s="90"/>
      <c r="F69" s="90"/>
      <c r="G69" s="90"/>
      <c r="H69" s="90"/>
      <c r="I69" s="90"/>
      <c r="J69" s="90"/>
      <c r="K69" s="90"/>
      <c r="L69" s="90"/>
    </row>
    <row r="70" spans="1:12" s="91" customFormat="1" ht="15.75" hidden="1" x14ac:dyDescent="0.25">
      <c r="A70" s="90"/>
      <c r="B70" s="90"/>
      <c r="C70" s="90"/>
      <c r="D70" s="90"/>
      <c r="E70" s="90"/>
      <c r="F70" s="90"/>
      <c r="G70" s="90"/>
      <c r="H70" s="90"/>
      <c r="I70" s="90"/>
      <c r="J70" s="90"/>
      <c r="K70" s="90"/>
      <c r="L70" s="90"/>
    </row>
    <row r="71" spans="1:12" s="91" customFormat="1" ht="15.75" hidden="1" x14ac:dyDescent="0.25">
      <c r="A71" s="90"/>
      <c r="B71" s="90"/>
      <c r="C71" s="90"/>
      <c r="D71" s="90"/>
      <c r="E71" s="90"/>
      <c r="F71" s="90"/>
      <c r="G71" s="90"/>
      <c r="H71" s="90"/>
      <c r="I71" s="90"/>
      <c r="J71" s="90"/>
      <c r="K71" s="90"/>
      <c r="L71" s="90"/>
    </row>
    <row r="72" spans="1:12" s="91" customFormat="1" ht="15.75" hidden="1" x14ac:dyDescent="0.25">
      <c r="A72" s="90"/>
      <c r="B72" s="90"/>
      <c r="C72" s="90"/>
      <c r="D72" s="90"/>
      <c r="E72" s="90"/>
      <c r="F72" s="90"/>
      <c r="G72" s="90"/>
      <c r="H72" s="90"/>
      <c r="I72" s="90"/>
      <c r="J72" s="90"/>
      <c r="K72" s="90"/>
      <c r="L72" s="90"/>
    </row>
    <row r="73" spans="1:12" s="91" customFormat="1" ht="15.75" hidden="1" x14ac:dyDescent="0.25">
      <c r="A73" s="90"/>
      <c r="B73" s="90"/>
      <c r="C73" s="90"/>
      <c r="D73" s="90"/>
      <c r="E73" s="90"/>
      <c r="F73" s="90"/>
      <c r="G73" s="90"/>
      <c r="H73" s="90"/>
      <c r="I73" s="90"/>
      <c r="J73" s="90"/>
      <c r="K73" s="90"/>
      <c r="L73" s="90"/>
    </row>
    <row r="74" spans="1:12" s="91" customFormat="1" ht="15.75" hidden="1" x14ac:dyDescent="0.25">
      <c r="A74" s="90"/>
      <c r="B74" s="90"/>
      <c r="C74" s="90"/>
      <c r="D74" s="90"/>
      <c r="E74" s="90"/>
      <c r="F74" s="90"/>
      <c r="G74" s="90"/>
      <c r="H74" s="90"/>
      <c r="I74" s="90"/>
      <c r="J74" s="90"/>
      <c r="K74" s="90"/>
      <c r="L74" s="90"/>
    </row>
    <row r="75" spans="1:12" s="91" customFormat="1" ht="15.75" hidden="1" x14ac:dyDescent="0.25">
      <c r="A75" s="90"/>
      <c r="B75" s="90"/>
      <c r="C75" s="90"/>
      <c r="D75" s="90"/>
      <c r="E75" s="90"/>
      <c r="F75" s="90"/>
      <c r="G75" s="90"/>
      <c r="H75" s="90"/>
      <c r="I75" s="90"/>
      <c r="J75" s="90"/>
      <c r="K75" s="90"/>
      <c r="L75" s="90"/>
    </row>
    <row r="76" spans="1:12" s="91" customFormat="1" ht="15.75" hidden="1" x14ac:dyDescent="0.25">
      <c r="A76" s="90"/>
      <c r="B76" s="90"/>
      <c r="C76" s="90"/>
      <c r="D76" s="90"/>
      <c r="E76" s="90"/>
      <c r="F76" s="90"/>
      <c r="G76" s="90"/>
      <c r="H76" s="90"/>
      <c r="I76" s="90"/>
      <c r="J76" s="90"/>
      <c r="K76" s="90"/>
      <c r="L76" s="90"/>
    </row>
    <row r="77" spans="1:12" s="91" customFormat="1" ht="15.75" hidden="1" x14ac:dyDescent="0.25">
      <c r="A77" s="90"/>
      <c r="B77" s="90"/>
      <c r="C77" s="90"/>
      <c r="D77" s="90"/>
      <c r="E77" s="90"/>
      <c r="F77" s="90"/>
      <c r="G77" s="90"/>
      <c r="H77" s="90"/>
      <c r="I77" s="90"/>
      <c r="J77" s="90"/>
      <c r="K77" s="90"/>
      <c r="L77" s="90"/>
    </row>
    <row r="78" spans="1:12" s="91" customFormat="1" ht="15.75" hidden="1" x14ac:dyDescent="0.25">
      <c r="A78" s="90"/>
      <c r="B78" s="90"/>
      <c r="C78" s="90"/>
      <c r="D78" s="90"/>
      <c r="E78" s="90"/>
      <c r="F78" s="90"/>
      <c r="G78" s="90"/>
      <c r="H78" s="90"/>
      <c r="I78" s="90"/>
      <c r="J78" s="90"/>
      <c r="K78" s="90"/>
      <c r="L78" s="90"/>
    </row>
    <row r="79" spans="1:12" s="91" customFormat="1" ht="15.75" hidden="1" x14ac:dyDescent="0.25">
      <c r="A79" s="90"/>
      <c r="B79" s="90"/>
      <c r="C79" s="90"/>
      <c r="D79" s="90"/>
      <c r="E79" s="90"/>
      <c r="F79" s="90"/>
      <c r="G79" s="90"/>
      <c r="H79" s="90"/>
      <c r="I79" s="90"/>
      <c r="J79" s="90"/>
      <c r="K79" s="90"/>
      <c r="L79" s="90"/>
    </row>
    <row r="80" spans="1:12"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0"/>
      <c r="L82" s="90"/>
    </row>
    <row r="83" spans="1:12" s="91" customFormat="1" ht="15.75" hidden="1" x14ac:dyDescent="0.25">
      <c r="A83" s="90"/>
      <c r="B83" s="90"/>
      <c r="C83" s="90"/>
      <c r="D83" s="90"/>
      <c r="E83" s="90"/>
      <c r="F83" s="90"/>
      <c r="G83" s="90"/>
      <c r="H83" s="90"/>
      <c r="I83" s="90"/>
      <c r="J83" s="90"/>
      <c r="K83" s="92"/>
      <c r="L83" s="92"/>
    </row>
    <row r="84" spans="1:12" s="91" customFormat="1" ht="15.75" hidden="1" x14ac:dyDescent="0.25">
      <c r="A84" s="90"/>
      <c r="B84" s="90"/>
      <c r="C84" s="90"/>
      <c r="D84" s="90"/>
      <c r="E84" s="90"/>
      <c r="F84" s="90"/>
      <c r="G84" s="90"/>
      <c r="H84" s="90"/>
      <c r="I84" s="90"/>
      <c r="J84" s="90"/>
      <c r="K84" s="92"/>
      <c r="L84" s="92"/>
    </row>
    <row r="85" spans="1:12" s="91" customFormat="1" ht="15.75" hidden="1" x14ac:dyDescent="0.25">
      <c r="A85" s="90"/>
      <c r="B85" s="90"/>
      <c r="C85" s="90"/>
      <c r="D85" s="90"/>
      <c r="E85" s="90"/>
      <c r="F85" s="90"/>
      <c r="G85" s="90"/>
      <c r="H85" s="90"/>
      <c r="I85" s="90"/>
      <c r="J85" s="90"/>
      <c r="K85" s="92"/>
      <c r="L85" s="92"/>
    </row>
    <row r="86" spans="1:12" s="91" customFormat="1" ht="15.75" hidden="1" x14ac:dyDescent="0.25">
      <c r="A86" s="90"/>
      <c r="B86" s="90"/>
      <c r="C86" s="90"/>
      <c r="D86" s="90"/>
      <c r="E86" s="90"/>
      <c r="F86" s="90"/>
      <c r="G86" s="90"/>
      <c r="H86" s="90"/>
      <c r="I86" s="90"/>
      <c r="J86" s="90"/>
      <c r="K86" s="92"/>
      <c r="L86" s="92"/>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2"/>
      <c r="L91" s="92"/>
    </row>
    <row r="92" spans="1:12" s="91" customFormat="1" ht="15.75" hidden="1" x14ac:dyDescent="0.25">
      <c r="A92" s="90"/>
      <c r="B92" s="90"/>
      <c r="C92" s="90"/>
      <c r="D92" s="90"/>
      <c r="E92" s="90"/>
      <c r="F92" s="90"/>
      <c r="G92" s="90"/>
      <c r="H92" s="90"/>
      <c r="I92" s="90"/>
      <c r="J92" s="90"/>
      <c r="K92" s="93"/>
      <c r="L92" s="93"/>
    </row>
    <row r="93" spans="1:12" s="91" customFormat="1" ht="15.75" hidden="1" x14ac:dyDescent="0.25">
      <c r="A93" s="90"/>
      <c r="B93" s="90"/>
      <c r="C93" s="90"/>
      <c r="D93" s="90"/>
      <c r="E93" s="90"/>
      <c r="F93" s="90"/>
      <c r="G93" s="90"/>
      <c r="H93" s="90"/>
      <c r="I93" s="90"/>
      <c r="J93" s="90"/>
      <c r="K93" s="94">
        <f>$K$27</f>
        <v>3499727000</v>
      </c>
      <c r="L93" s="93"/>
    </row>
    <row r="94" spans="1:12" s="91" customFormat="1" ht="15.75" hidden="1" x14ac:dyDescent="0.25">
      <c r="A94" s="90"/>
      <c r="B94" s="90"/>
      <c r="C94" s="90"/>
      <c r="D94" s="90"/>
      <c r="E94" s="90"/>
      <c r="F94" s="90"/>
      <c r="G94" s="90"/>
      <c r="H94" s="90"/>
      <c r="I94" s="90"/>
      <c r="J94" s="90"/>
      <c r="K94" s="94">
        <f>$K$50</f>
        <v>0</v>
      </c>
      <c r="L94" s="95"/>
    </row>
    <row r="95" spans="1:12" s="91" customFormat="1" ht="15.75" hidden="1" x14ac:dyDescent="0.25">
      <c r="A95" s="90"/>
      <c r="B95" s="90"/>
      <c r="C95" s="90"/>
      <c r="D95" s="90"/>
      <c r="E95" s="90"/>
      <c r="F95" s="90"/>
      <c r="G95" s="90"/>
      <c r="H95" s="90"/>
      <c r="I95" s="90"/>
      <c r="J95" s="90"/>
      <c r="K95" s="94">
        <f>K93-K94</f>
        <v>3499727000</v>
      </c>
      <c r="L95" s="95">
        <f>K95/K93*100%</f>
        <v>1</v>
      </c>
    </row>
    <row r="96" spans="1:12" s="91" customFormat="1" ht="15.75" hidden="1" x14ac:dyDescent="0.25">
      <c r="A96" s="90"/>
      <c r="B96" s="90"/>
      <c r="C96" s="90"/>
      <c r="D96" s="90"/>
      <c r="E96" s="90"/>
      <c r="F96" s="90"/>
      <c r="G96" s="90"/>
      <c r="H96" s="90"/>
      <c r="I96" s="90"/>
      <c r="J96" s="90"/>
      <c r="K96" s="93"/>
      <c r="L96" s="95">
        <f>K94/K93*100%</f>
        <v>0</v>
      </c>
    </row>
    <row r="97" spans="1:12" s="91" customFormat="1" ht="15.75" x14ac:dyDescent="0.25">
      <c r="A97" s="90"/>
      <c r="B97" s="96"/>
      <c r="C97" s="90"/>
      <c r="D97" s="90"/>
      <c r="E97" s="90"/>
      <c r="F97" s="90"/>
      <c r="G97" s="90"/>
      <c r="H97" s="90"/>
      <c r="I97" s="103"/>
      <c r="J97" s="90"/>
      <c r="K97" s="97"/>
      <c r="L97" s="97"/>
    </row>
    <row r="98" spans="1:12" s="61" customFormat="1" ht="15.75" x14ac:dyDescent="0.25">
      <c r="A98" s="76"/>
      <c r="B98" s="98"/>
      <c r="C98" s="99"/>
      <c r="D98" s="99"/>
      <c r="E98" s="99"/>
      <c r="F98" s="99"/>
      <c r="G98" s="77"/>
      <c r="H98" s="77"/>
      <c r="I98" s="77"/>
      <c r="J98" s="77"/>
      <c r="K98" s="77"/>
      <c r="L98" s="77"/>
    </row>
  </sheetData>
  <mergeCells count="15">
    <mergeCell ref="B6:L6"/>
    <mergeCell ref="B1:K1"/>
    <mergeCell ref="B2:K2"/>
    <mergeCell ref="B4:C5"/>
    <mergeCell ref="I4:K5"/>
    <mergeCell ref="C44:K44"/>
    <mergeCell ref="C45:K45"/>
    <mergeCell ref="B50:C50"/>
    <mergeCell ref="B65:L65"/>
    <mergeCell ref="B7:L7"/>
    <mergeCell ref="B8:K8"/>
    <mergeCell ref="C21:L21"/>
    <mergeCell ref="C22:L22"/>
    <mergeCell ref="B27:C27"/>
    <mergeCell ref="B29:L29"/>
  </mergeCells>
  <printOptions horizontalCentered="1"/>
  <pageMargins left="0.51181102362204722" right="0.23622047244094491" top="0.47244094488188981" bottom="0.47244094488188981"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view="pageBreakPreview" zoomScale="96" zoomScaleNormal="85" zoomScaleSheetLayoutView="96" workbookViewId="0">
      <selection activeCell="B12" sqref="B12"/>
    </sheetView>
  </sheetViews>
  <sheetFormatPr defaultColWidth="9.140625" defaultRowHeight="12.75" x14ac:dyDescent="0.25"/>
  <cols>
    <col min="1" max="1" width="6.85546875" style="53" customWidth="1"/>
    <col min="2" max="2" width="75.7109375" style="54" customWidth="1"/>
    <col min="3" max="3" width="16.85546875" style="54" customWidth="1"/>
    <col min="4" max="4" width="7.42578125" style="57" customWidth="1"/>
    <col min="5" max="5" width="10.5703125" style="58" customWidth="1"/>
    <col min="6" max="6" width="9" style="54" customWidth="1"/>
    <col min="7" max="7" width="14" style="54" customWidth="1"/>
    <col min="8" max="8" width="12.5703125" style="54" customWidth="1"/>
    <col min="9" max="9" width="11.5703125" style="54" customWidth="1"/>
    <col min="10" max="10" width="10.5703125" style="54" customWidth="1"/>
    <col min="11" max="11" width="23.42578125" style="54" customWidth="1"/>
    <col min="12" max="12" width="20.5703125" style="54" customWidth="1"/>
    <col min="13" max="13" width="9.140625" style="55"/>
    <col min="14" max="14" width="10.140625" style="55" bestFit="1" customWidth="1"/>
    <col min="15" max="16384" width="9.140625" style="55"/>
  </cols>
  <sheetData>
    <row r="1" spans="1:13" ht="20.25" x14ac:dyDescent="0.25">
      <c r="B1" s="259" t="s">
        <v>122</v>
      </c>
      <c r="C1" s="259"/>
      <c r="D1" s="259"/>
      <c r="E1" s="259"/>
      <c r="F1" s="259"/>
      <c r="G1" s="259"/>
      <c r="H1" s="259"/>
      <c r="I1" s="259"/>
      <c r="J1" s="259"/>
      <c r="K1" s="259"/>
    </row>
    <row r="2" spans="1:13" ht="18.75" x14ac:dyDescent="0.3">
      <c r="B2" s="260" t="s">
        <v>39</v>
      </c>
      <c r="C2" s="260"/>
      <c r="D2" s="260"/>
      <c r="E2" s="260"/>
      <c r="F2" s="260"/>
      <c r="G2" s="260"/>
      <c r="H2" s="260"/>
      <c r="I2" s="260"/>
      <c r="J2" s="260"/>
      <c r="K2" s="260"/>
    </row>
    <row r="3" spans="1:13" ht="15.75" x14ac:dyDescent="0.25">
      <c r="B3" s="56"/>
    </row>
    <row r="4" spans="1:13" ht="33" customHeight="1" x14ac:dyDescent="0.25">
      <c r="B4" s="261" t="s">
        <v>81</v>
      </c>
      <c r="C4" s="261"/>
      <c r="I4" s="262" t="s">
        <v>40</v>
      </c>
      <c r="J4" s="262"/>
      <c r="K4" s="262"/>
      <c r="L4" s="7"/>
    </row>
    <row r="5" spans="1:13" ht="33.75" customHeight="1" x14ac:dyDescent="0.25">
      <c r="B5" s="261"/>
      <c r="C5" s="261"/>
      <c r="I5" s="262"/>
      <c r="J5" s="262"/>
      <c r="K5" s="262"/>
      <c r="L5" s="7"/>
    </row>
    <row r="6" spans="1:13" ht="21" customHeight="1" x14ac:dyDescent="0.25">
      <c r="B6" s="258" t="s">
        <v>66</v>
      </c>
      <c r="C6" s="258"/>
      <c r="D6" s="258"/>
      <c r="E6" s="258"/>
      <c r="F6" s="258"/>
      <c r="G6" s="258"/>
      <c r="H6" s="258"/>
      <c r="I6" s="258"/>
      <c r="J6" s="258"/>
      <c r="K6" s="258"/>
      <c r="L6" s="258"/>
    </row>
    <row r="7" spans="1:13" s="61" customFormat="1" ht="21" customHeight="1" x14ac:dyDescent="0.25">
      <c r="A7" s="59"/>
      <c r="B7" s="249" t="s">
        <v>74</v>
      </c>
      <c r="C7" s="249"/>
      <c r="D7" s="249"/>
      <c r="E7" s="249"/>
      <c r="F7" s="249"/>
      <c r="G7" s="249"/>
      <c r="H7" s="249"/>
      <c r="I7" s="249"/>
      <c r="J7" s="249"/>
      <c r="K7" s="249"/>
      <c r="L7" s="249"/>
    </row>
    <row r="8" spans="1:13" s="61" customFormat="1" ht="19.5" customHeight="1" thickBot="1" x14ac:dyDescent="0.3">
      <c r="A8" s="59" t="s">
        <v>1</v>
      </c>
      <c r="B8" s="263" t="s">
        <v>41</v>
      </c>
      <c r="C8" s="263"/>
      <c r="D8" s="263"/>
      <c r="E8" s="263"/>
      <c r="F8" s="263"/>
      <c r="G8" s="263"/>
      <c r="H8" s="263"/>
      <c r="I8" s="263"/>
      <c r="J8" s="263"/>
      <c r="K8" s="263"/>
      <c r="L8" s="193"/>
    </row>
    <row r="9" spans="1:13" s="61" customFormat="1" ht="17.25" hidden="1" thickBot="1" x14ac:dyDescent="0.3">
      <c r="A9" s="59"/>
      <c r="B9" s="194"/>
      <c r="C9" s="194"/>
      <c r="D9" s="194"/>
      <c r="E9" s="194"/>
      <c r="F9" s="194"/>
      <c r="G9" s="194"/>
      <c r="H9" s="194"/>
      <c r="I9" s="194"/>
      <c r="J9" s="194"/>
      <c r="K9" s="194"/>
      <c r="L9" s="193"/>
    </row>
    <row r="10" spans="1:13" s="61" customFormat="1" ht="116.25" customHeight="1" x14ac:dyDescent="0.25">
      <c r="A10" s="64" t="s">
        <v>2</v>
      </c>
      <c r="B10" s="167" t="s">
        <v>3</v>
      </c>
      <c r="C10" s="167" t="s">
        <v>4</v>
      </c>
      <c r="D10" s="168" t="s">
        <v>124</v>
      </c>
      <c r="E10" s="169" t="s">
        <v>125</v>
      </c>
      <c r="F10" s="170" t="s">
        <v>126</v>
      </c>
      <c r="G10" s="168" t="s">
        <v>127</v>
      </c>
      <c r="H10" s="168" t="s">
        <v>10</v>
      </c>
      <c r="I10" s="168" t="s">
        <v>9</v>
      </c>
      <c r="J10" s="171" t="s">
        <v>128</v>
      </c>
      <c r="K10" s="171" t="s">
        <v>129</v>
      </c>
      <c r="L10" s="172" t="s">
        <v>13</v>
      </c>
      <c r="M10" s="105"/>
    </row>
    <row r="11" spans="1:13" s="61" customFormat="1" ht="16.5" x14ac:dyDescent="0.25">
      <c r="A11" s="34">
        <v>1</v>
      </c>
      <c r="B11" s="174" t="s">
        <v>14</v>
      </c>
      <c r="C11" s="151"/>
      <c r="D11" s="175"/>
      <c r="E11" s="176"/>
      <c r="F11" s="156"/>
      <c r="G11" s="156"/>
      <c r="H11" s="156"/>
      <c r="I11" s="156"/>
      <c r="J11" s="177"/>
      <c r="K11" s="177"/>
      <c r="L11" s="157"/>
      <c r="M11" s="105"/>
    </row>
    <row r="12" spans="1:13" s="61" customFormat="1" ht="93" customHeight="1" x14ac:dyDescent="0.25">
      <c r="A12" s="41" t="s">
        <v>15</v>
      </c>
      <c r="B12" s="132" t="s">
        <v>156</v>
      </c>
      <c r="C12" s="151" t="s">
        <v>53</v>
      </c>
      <c r="D12" s="155">
        <v>1</v>
      </c>
      <c r="E12" s="176">
        <v>45451</v>
      </c>
      <c r="F12" s="156">
        <v>0</v>
      </c>
      <c r="G12" s="156">
        <v>0</v>
      </c>
      <c r="H12" s="156">
        <v>1</v>
      </c>
      <c r="I12" s="156">
        <v>3000</v>
      </c>
      <c r="J12" s="177">
        <f>G12+F12+(D12*E12)</f>
        <v>45451</v>
      </c>
      <c r="K12" s="177">
        <f>J12*I12*H12</f>
        <v>136353000</v>
      </c>
      <c r="L12" s="157"/>
      <c r="M12" s="105"/>
    </row>
    <row r="13" spans="1:13" s="61" customFormat="1" ht="57.75" customHeight="1" x14ac:dyDescent="0.25">
      <c r="A13" s="41">
        <v>1.2</v>
      </c>
      <c r="B13" s="132" t="s">
        <v>75</v>
      </c>
      <c r="C13" s="151" t="s">
        <v>76</v>
      </c>
      <c r="D13" s="155">
        <v>1</v>
      </c>
      <c r="E13" s="176">
        <v>45451</v>
      </c>
      <c r="F13" s="156">
        <v>0</v>
      </c>
      <c r="G13" s="156"/>
      <c r="H13" s="156">
        <v>1</v>
      </c>
      <c r="I13" s="156">
        <v>3000</v>
      </c>
      <c r="J13" s="177">
        <f t="shared" ref="J13" si="0">G13+F13+(D13*E13)</f>
        <v>45451</v>
      </c>
      <c r="K13" s="177">
        <f t="shared" ref="K13" si="1">J13*I13*H13</f>
        <v>136353000</v>
      </c>
      <c r="L13" s="157"/>
      <c r="M13" s="105"/>
    </row>
    <row r="14" spans="1:13" s="61" customFormat="1" ht="45" customHeight="1" x14ac:dyDescent="0.25">
      <c r="A14" s="41" t="s">
        <v>54</v>
      </c>
      <c r="B14" s="132" t="s">
        <v>77</v>
      </c>
      <c r="C14" s="151" t="s">
        <v>76</v>
      </c>
      <c r="D14" s="155">
        <v>4</v>
      </c>
      <c r="E14" s="176">
        <v>45451</v>
      </c>
      <c r="F14" s="156">
        <v>0</v>
      </c>
      <c r="G14" s="156"/>
      <c r="H14" s="156">
        <v>1</v>
      </c>
      <c r="I14" s="156">
        <v>3000</v>
      </c>
      <c r="J14" s="177">
        <f>G14+F14+(D14*E14)</f>
        <v>181804</v>
      </c>
      <c r="K14" s="177">
        <f>J14*I14*H14</f>
        <v>545412000</v>
      </c>
      <c r="L14" s="157"/>
      <c r="M14" s="105"/>
    </row>
    <row r="15" spans="1:13" s="61" customFormat="1" ht="42.75" customHeight="1" x14ac:dyDescent="0.25">
      <c r="A15" s="41" t="s">
        <v>57</v>
      </c>
      <c r="B15" s="158" t="s">
        <v>151</v>
      </c>
      <c r="C15" s="151" t="s">
        <v>76</v>
      </c>
      <c r="D15" s="155">
        <v>1</v>
      </c>
      <c r="E15" s="176">
        <v>45451</v>
      </c>
      <c r="F15" s="156">
        <v>0</v>
      </c>
      <c r="G15" s="156"/>
      <c r="H15" s="156">
        <v>1</v>
      </c>
      <c r="I15" s="156">
        <v>3000</v>
      </c>
      <c r="J15" s="177">
        <f>G15+F15+(D15*E15)</f>
        <v>45451</v>
      </c>
      <c r="K15" s="177">
        <f>J15*I15*H15</f>
        <v>136353000</v>
      </c>
      <c r="L15" s="195"/>
      <c r="M15" s="105"/>
    </row>
    <row r="16" spans="1:13" s="61" customFormat="1" ht="21" customHeight="1" x14ac:dyDescent="0.25">
      <c r="A16" s="34">
        <v>2</v>
      </c>
      <c r="B16" s="174" t="s">
        <v>16</v>
      </c>
      <c r="C16" s="151" t="s">
        <v>17</v>
      </c>
      <c r="D16" s="155">
        <v>0</v>
      </c>
      <c r="E16" s="176">
        <v>45451</v>
      </c>
      <c r="F16" s="156">
        <v>0</v>
      </c>
      <c r="G16" s="156">
        <v>0</v>
      </c>
      <c r="H16" s="156">
        <v>1</v>
      </c>
      <c r="I16" s="156">
        <v>3000</v>
      </c>
      <c r="J16" s="177">
        <f t="shared" ref="J16:J21" si="2">G16+F16+(D16*E16)</f>
        <v>0</v>
      </c>
      <c r="K16" s="177">
        <f t="shared" ref="K16:K20" si="3">J16*I16*H16</f>
        <v>0</v>
      </c>
      <c r="L16" s="157"/>
      <c r="M16" s="105"/>
    </row>
    <row r="17" spans="1:12" s="61" customFormat="1" ht="21" customHeight="1" x14ac:dyDescent="0.25">
      <c r="A17" s="44"/>
      <c r="B17" s="151"/>
      <c r="C17" s="151" t="s">
        <v>18</v>
      </c>
      <c r="D17" s="155">
        <v>0</v>
      </c>
      <c r="E17" s="176">
        <v>45451</v>
      </c>
      <c r="F17" s="156">
        <v>0</v>
      </c>
      <c r="G17" s="156">
        <v>0</v>
      </c>
      <c r="H17" s="156">
        <v>1</v>
      </c>
      <c r="I17" s="156">
        <v>3000</v>
      </c>
      <c r="J17" s="177">
        <f t="shared" si="2"/>
        <v>0</v>
      </c>
      <c r="K17" s="177">
        <f t="shared" si="3"/>
        <v>0</v>
      </c>
      <c r="L17" s="157"/>
    </row>
    <row r="18" spans="1:12" s="61" customFormat="1" ht="21" customHeight="1" x14ac:dyDescent="0.25">
      <c r="A18" s="44"/>
      <c r="B18" s="151"/>
      <c r="C18" s="151" t="s">
        <v>19</v>
      </c>
      <c r="D18" s="155">
        <v>1</v>
      </c>
      <c r="E18" s="176">
        <v>45451</v>
      </c>
      <c r="F18" s="156">
        <v>0</v>
      </c>
      <c r="G18" s="156">
        <v>0</v>
      </c>
      <c r="H18" s="156">
        <v>1</v>
      </c>
      <c r="I18" s="156">
        <v>3000</v>
      </c>
      <c r="J18" s="177">
        <f t="shared" si="2"/>
        <v>45451</v>
      </c>
      <c r="K18" s="177">
        <f t="shared" si="3"/>
        <v>136353000</v>
      </c>
      <c r="L18" s="157"/>
    </row>
    <row r="19" spans="1:12" s="61" customFormat="1" ht="23.25" customHeight="1" x14ac:dyDescent="0.25">
      <c r="A19" s="34">
        <v>3</v>
      </c>
      <c r="B19" s="174" t="s">
        <v>20</v>
      </c>
      <c r="C19" s="151"/>
      <c r="D19" s="155"/>
      <c r="E19" s="176">
        <v>45451</v>
      </c>
      <c r="F19" s="156"/>
      <c r="G19" s="156"/>
      <c r="H19" s="156">
        <v>1</v>
      </c>
      <c r="I19" s="156">
        <v>3000</v>
      </c>
      <c r="J19" s="177">
        <f t="shared" si="2"/>
        <v>0</v>
      </c>
      <c r="K19" s="177">
        <f t="shared" si="3"/>
        <v>0</v>
      </c>
      <c r="L19" s="157"/>
    </row>
    <row r="20" spans="1:12" s="61" customFormat="1" ht="23.25" customHeight="1" x14ac:dyDescent="0.25">
      <c r="A20" s="41" t="s">
        <v>21</v>
      </c>
      <c r="B20" s="151" t="s">
        <v>22</v>
      </c>
      <c r="C20" s="151"/>
      <c r="D20" s="155"/>
      <c r="E20" s="176">
        <v>45451</v>
      </c>
      <c r="F20" s="156"/>
      <c r="G20" s="156">
        <v>500000</v>
      </c>
      <c r="H20" s="156">
        <v>1</v>
      </c>
      <c r="I20" s="156">
        <v>3000</v>
      </c>
      <c r="J20" s="177">
        <f t="shared" si="2"/>
        <v>500000</v>
      </c>
      <c r="K20" s="177">
        <f t="shared" si="3"/>
        <v>1500000000</v>
      </c>
      <c r="L20" s="157"/>
    </row>
    <row r="21" spans="1:12" s="61" customFormat="1" ht="23.25" customHeight="1" x14ac:dyDescent="0.25">
      <c r="A21" s="41" t="s">
        <v>23</v>
      </c>
      <c r="B21" s="151" t="s">
        <v>24</v>
      </c>
      <c r="C21" s="151"/>
      <c r="D21" s="155"/>
      <c r="E21" s="176">
        <v>45451</v>
      </c>
      <c r="F21" s="156"/>
      <c r="G21" s="156"/>
      <c r="H21" s="156">
        <v>1</v>
      </c>
      <c r="I21" s="156">
        <v>3000</v>
      </c>
      <c r="J21" s="177">
        <f t="shared" si="2"/>
        <v>0</v>
      </c>
      <c r="K21" s="177">
        <f>J21*I21*H21</f>
        <v>0</v>
      </c>
      <c r="L21" s="157"/>
    </row>
    <row r="22" spans="1:12" s="61" customFormat="1" ht="23.25" customHeight="1" x14ac:dyDescent="0.25">
      <c r="A22" s="41" t="s">
        <v>25</v>
      </c>
      <c r="B22" s="151" t="s">
        <v>26</v>
      </c>
      <c r="C22" s="151"/>
      <c r="D22" s="155"/>
      <c r="E22" s="176">
        <v>45451</v>
      </c>
      <c r="F22" s="156"/>
      <c r="G22" s="156"/>
      <c r="H22" s="156">
        <v>1</v>
      </c>
      <c r="I22" s="156">
        <v>3000</v>
      </c>
      <c r="J22" s="177">
        <f>G22+F22+(D22*E22)</f>
        <v>0</v>
      </c>
      <c r="K22" s="177">
        <f>J22*I22*H22</f>
        <v>0</v>
      </c>
      <c r="L22" s="157"/>
    </row>
    <row r="23" spans="1:12" s="61" customFormat="1" ht="33" x14ac:dyDescent="0.25">
      <c r="A23" s="44">
        <v>4</v>
      </c>
      <c r="B23" s="151" t="s">
        <v>132</v>
      </c>
      <c r="C23" s="151"/>
      <c r="D23" s="151"/>
      <c r="E23" s="176">
        <v>45451</v>
      </c>
      <c r="F23" s="151">
        <v>0</v>
      </c>
      <c r="G23" s="151">
        <v>0</v>
      </c>
      <c r="H23" s="151">
        <v>1</v>
      </c>
      <c r="I23" s="156">
        <v>3000</v>
      </c>
      <c r="J23" s="177">
        <f>G23+F23+(D23*E23)</f>
        <v>0</v>
      </c>
      <c r="K23" s="177">
        <f>J23*I23*H23</f>
        <v>0</v>
      </c>
      <c r="L23" s="196"/>
    </row>
    <row r="24" spans="1:12" s="61" customFormat="1" ht="16.5" x14ac:dyDescent="0.25">
      <c r="A24" s="44">
        <v>5</v>
      </c>
      <c r="B24" s="151" t="s">
        <v>131</v>
      </c>
      <c r="C24" s="197" t="s">
        <v>61</v>
      </c>
      <c r="D24" s="198"/>
      <c r="E24" s="198"/>
      <c r="F24" s="198"/>
      <c r="G24" s="198"/>
      <c r="H24" s="198"/>
      <c r="I24" s="198"/>
      <c r="J24" s="198"/>
      <c r="K24" s="198"/>
      <c r="L24" s="199"/>
    </row>
    <row r="25" spans="1:12" s="61" customFormat="1" ht="16.5" x14ac:dyDescent="0.25">
      <c r="A25" s="44">
        <v>6</v>
      </c>
      <c r="B25" s="174" t="s">
        <v>30</v>
      </c>
      <c r="C25" s="151" t="s">
        <v>17</v>
      </c>
      <c r="D25" s="155">
        <v>0</v>
      </c>
      <c r="E25" s="176">
        <v>45451</v>
      </c>
      <c r="F25" s="156">
        <v>0</v>
      </c>
      <c r="G25" s="156">
        <v>0</v>
      </c>
      <c r="H25" s="156">
        <v>1</v>
      </c>
      <c r="I25" s="156">
        <v>3000</v>
      </c>
      <c r="J25" s="177">
        <f>G25+F25+(D25*E25)</f>
        <v>0</v>
      </c>
      <c r="K25" s="177">
        <f>J25*I25*H25</f>
        <v>0</v>
      </c>
      <c r="L25" s="157"/>
    </row>
    <row r="26" spans="1:12" s="61" customFormat="1" ht="16.5" x14ac:dyDescent="0.25">
      <c r="A26" s="45"/>
      <c r="B26" s="151"/>
      <c r="C26" s="151" t="s">
        <v>18</v>
      </c>
      <c r="D26" s="155">
        <v>0</v>
      </c>
      <c r="E26" s="176">
        <v>45451</v>
      </c>
      <c r="F26" s="156">
        <v>0</v>
      </c>
      <c r="G26" s="156">
        <v>0</v>
      </c>
      <c r="H26" s="156">
        <v>1</v>
      </c>
      <c r="I26" s="156">
        <v>3000</v>
      </c>
      <c r="J26" s="177">
        <f>G26+F26+(D26*E26)</f>
        <v>0</v>
      </c>
      <c r="K26" s="177">
        <f>J26*I26*H26</f>
        <v>0</v>
      </c>
      <c r="L26" s="157"/>
    </row>
    <row r="27" spans="1:12" s="61" customFormat="1" ht="16.5" x14ac:dyDescent="0.25">
      <c r="A27" s="45"/>
      <c r="B27" s="151"/>
      <c r="C27" s="151" t="s">
        <v>19</v>
      </c>
      <c r="D27" s="155">
        <v>1</v>
      </c>
      <c r="E27" s="176">
        <v>45451</v>
      </c>
      <c r="F27" s="156">
        <v>0</v>
      </c>
      <c r="G27" s="156">
        <v>0</v>
      </c>
      <c r="H27" s="156">
        <v>1</v>
      </c>
      <c r="I27" s="156">
        <v>3000</v>
      </c>
      <c r="J27" s="177">
        <f>G27+F27+(D27*E27)</f>
        <v>45451</v>
      </c>
      <c r="K27" s="177">
        <f>J27*I27*H27</f>
        <v>136353000</v>
      </c>
      <c r="L27" s="157"/>
    </row>
    <row r="28" spans="1:12" s="61" customFormat="1" ht="16.5" x14ac:dyDescent="0.25">
      <c r="A28" s="46"/>
      <c r="B28" s="151"/>
      <c r="C28" s="151" t="s">
        <v>31</v>
      </c>
      <c r="D28" s="155"/>
      <c r="E28" s="176"/>
      <c r="F28" s="156"/>
      <c r="G28" s="156"/>
      <c r="H28" s="156">
        <v>1</v>
      </c>
      <c r="I28" s="156">
        <v>3000</v>
      </c>
      <c r="J28" s="177">
        <f>G28+F28+(D28*E28)</f>
        <v>0</v>
      </c>
      <c r="K28" s="177">
        <f>J28*I28*H28</f>
        <v>0</v>
      </c>
      <c r="L28" s="157"/>
    </row>
    <row r="29" spans="1:12" s="61" customFormat="1" ht="17.25" thickBot="1" x14ac:dyDescent="0.3">
      <c r="A29" s="47"/>
      <c r="B29" s="256" t="s">
        <v>32</v>
      </c>
      <c r="C29" s="257"/>
      <c r="D29" s="183"/>
      <c r="E29" s="184"/>
      <c r="F29" s="184">
        <f>SUM(F11:F23)</f>
        <v>0</v>
      </c>
      <c r="G29" s="184">
        <f>SUM(G11:G23)</f>
        <v>500000</v>
      </c>
      <c r="H29" s="185"/>
      <c r="I29" s="186"/>
      <c r="J29" s="187">
        <f>SUM(J11:J28)</f>
        <v>909059</v>
      </c>
      <c r="K29" s="187">
        <f>SUM(K11:K28)</f>
        <v>2727177000</v>
      </c>
      <c r="L29" s="188"/>
    </row>
    <row r="30" spans="1:12" s="61" customFormat="1" ht="15.75" hidden="1" x14ac:dyDescent="0.25">
      <c r="A30" s="71"/>
      <c r="B30" s="72"/>
      <c r="C30" s="72"/>
      <c r="D30" s="73"/>
      <c r="E30" s="74"/>
      <c r="F30" s="74"/>
      <c r="G30" s="74"/>
      <c r="H30" s="75"/>
      <c r="I30" s="74"/>
      <c r="J30" s="74"/>
      <c r="K30" s="74"/>
      <c r="L30" s="74"/>
    </row>
    <row r="31" spans="1:12" s="61" customFormat="1" ht="15.75" hidden="1" x14ac:dyDescent="0.25">
      <c r="A31" s="59" t="s">
        <v>33</v>
      </c>
      <c r="B31" s="248" t="s">
        <v>34</v>
      </c>
      <c r="C31" s="248"/>
      <c r="D31" s="248"/>
      <c r="E31" s="248"/>
      <c r="F31" s="248"/>
      <c r="G31" s="248"/>
      <c r="H31" s="248"/>
      <c r="I31" s="248"/>
      <c r="J31" s="248"/>
      <c r="K31" s="248"/>
      <c r="L31" s="248"/>
    </row>
    <row r="32" spans="1:12" s="61" customFormat="1" ht="15.75" hidden="1" x14ac:dyDescent="0.25">
      <c r="A32" s="76"/>
      <c r="B32" s="77"/>
      <c r="C32" s="77"/>
      <c r="D32" s="78"/>
      <c r="E32" s="79"/>
      <c r="F32" s="77"/>
      <c r="G32" s="77"/>
      <c r="H32" s="77"/>
      <c r="I32" s="77"/>
      <c r="J32" s="77"/>
      <c r="K32" s="77"/>
      <c r="L32" s="77"/>
    </row>
    <row r="33" spans="1:12" s="61" customFormat="1" ht="94.5" hidden="1" x14ac:dyDescent="0.25">
      <c r="A33" s="64" t="s">
        <v>2</v>
      </c>
      <c r="B33" s="65" t="s">
        <v>3</v>
      </c>
      <c r="C33" s="65" t="s">
        <v>4</v>
      </c>
      <c r="D33" s="66" t="s">
        <v>5</v>
      </c>
      <c r="E33" s="67" t="s">
        <v>6</v>
      </c>
      <c r="F33" s="68" t="s">
        <v>7</v>
      </c>
      <c r="G33" s="66" t="s">
        <v>8</v>
      </c>
      <c r="H33" s="66" t="s">
        <v>9</v>
      </c>
      <c r="I33" s="66" t="s">
        <v>10</v>
      </c>
      <c r="J33" s="66" t="s">
        <v>11</v>
      </c>
      <c r="K33" s="66" t="s">
        <v>12</v>
      </c>
      <c r="L33" s="70" t="s">
        <v>13</v>
      </c>
    </row>
    <row r="34" spans="1:12" s="61" customFormat="1" ht="15.75" hidden="1" x14ac:dyDescent="0.25">
      <c r="A34" s="34">
        <v>1</v>
      </c>
      <c r="B34" s="35" t="s">
        <v>14</v>
      </c>
      <c r="C34" s="33"/>
      <c r="D34" s="36"/>
      <c r="E34" s="37"/>
      <c r="F34" s="38"/>
      <c r="G34" s="38"/>
      <c r="H34" s="38"/>
      <c r="I34" s="38"/>
      <c r="J34" s="38"/>
      <c r="K34" s="38"/>
      <c r="L34" s="40"/>
    </row>
    <row r="35" spans="1:12" s="61" customFormat="1" ht="15.75" hidden="1" x14ac:dyDescent="0.25">
      <c r="A35" s="41" t="s">
        <v>15</v>
      </c>
      <c r="B35" s="33"/>
      <c r="C35" s="33"/>
      <c r="D35" s="42"/>
      <c r="E35" s="37"/>
      <c r="F35" s="38">
        <v>0</v>
      </c>
      <c r="G35" s="38">
        <v>0</v>
      </c>
      <c r="H35" s="38">
        <v>1</v>
      </c>
      <c r="I35" s="38">
        <v>20</v>
      </c>
      <c r="J35" s="39">
        <f>G35+F35+(D35*E35)</f>
        <v>0</v>
      </c>
      <c r="K35" s="39">
        <f>J35*I35*H35</f>
        <v>0</v>
      </c>
      <c r="L35" s="40"/>
    </row>
    <row r="36" spans="1:12" s="61" customFormat="1" ht="15.75" hidden="1" x14ac:dyDescent="0.25">
      <c r="A36" s="43">
        <v>1.2</v>
      </c>
      <c r="B36" s="33"/>
      <c r="C36" s="33"/>
      <c r="D36" s="42"/>
      <c r="E36" s="37"/>
      <c r="F36" s="38">
        <v>0</v>
      </c>
      <c r="G36" s="38">
        <v>0</v>
      </c>
      <c r="H36" s="38">
        <v>1</v>
      </c>
      <c r="I36" s="38">
        <v>20</v>
      </c>
      <c r="J36" s="39">
        <f t="shared" ref="J36:J45" si="4">G36+F36+(D36*E36)</f>
        <v>0</v>
      </c>
      <c r="K36" s="39">
        <f t="shared" ref="K36:K45" si="5">J36*I36*H36</f>
        <v>0</v>
      </c>
      <c r="L36" s="40"/>
    </row>
    <row r="37" spans="1:12" s="61" customFormat="1" ht="15.75" hidden="1" x14ac:dyDescent="0.25">
      <c r="A37" s="80" t="s">
        <v>67</v>
      </c>
      <c r="B37" s="33"/>
      <c r="C37" s="33"/>
      <c r="D37" s="42"/>
      <c r="E37" s="37"/>
      <c r="F37" s="38">
        <v>0</v>
      </c>
      <c r="G37" s="38"/>
      <c r="H37" s="38">
        <v>1</v>
      </c>
      <c r="I37" s="38">
        <v>30</v>
      </c>
      <c r="J37" s="39">
        <f>G37+F37+(D37*E37)</f>
        <v>0</v>
      </c>
      <c r="K37" s="39">
        <f>J37*I37*H37</f>
        <v>0</v>
      </c>
      <c r="L37" s="40"/>
    </row>
    <row r="38" spans="1:12" s="61" customFormat="1" ht="15.75" hidden="1" x14ac:dyDescent="0.25">
      <c r="A38" s="41" t="s">
        <v>57</v>
      </c>
      <c r="B38" s="33"/>
      <c r="C38" s="33"/>
      <c r="D38" s="42"/>
      <c r="E38" s="37"/>
      <c r="F38" s="38">
        <v>0</v>
      </c>
      <c r="G38" s="38"/>
      <c r="H38" s="38">
        <v>1</v>
      </c>
      <c r="I38" s="38">
        <v>30</v>
      </c>
      <c r="J38" s="39">
        <f>G38+F38+(D38*E38)</f>
        <v>0</v>
      </c>
      <c r="K38" s="39">
        <f>J38*I38*H38</f>
        <v>0</v>
      </c>
      <c r="L38" s="40"/>
    </row>
    <row r="39" spans="1:12" s="61" customFormat="1" ht="15.75" hidden="1" x14ac:dyDescent="0.25">
      <c r="A39" s="34">
        <v>2</v>
      </c>
      <c r="B39" s="35" t="s">
        <v>16</v>
      </c>
      <c r="C39" s="33" t="s">
        <v>17</v>
      </c>
      <c r="D39" s="42"/>
      <c r="E39" s="37"/>
      <c r="F39" s="38"/>
      <c r="G39" s="38"/>
      <c r="H39" s="38">
        <v>1</v>
      </c>
      <c r="I39" s="38">
        <v>20</v>
      </c>
      <c r="J39" s="39">
        <f t="shared" si="4"/>
        <v>0</v>
      </c>
      <c r="K39" s="39">
        <f t="shared" si="5"/>
        <v>0</v>
      </c>
      <c r="L39" s="40"/>
    </row>
    <row r="40" spans="1:12" s="61" customFormat="1" ht="15.75" hidden="1" x14ac:dyDescent="0.25">
      <c r="A40" s="44"/>
      <c r="B40" s="33"/>
      <c r="C40" s="33" t="s">
        <v>18</v>
      </c>
      <c r="D40" s="42"/>
      <c r="E40" s="37"/>
      <c r="F40" s="38"/>
      <c r="G40" s="38"/>
      <c r="H40" s="38">
        <v>1</v>
      </c>
      <c r="I40" s="38">
        <v>20</v>
      </c>
      <c r="J40" s="39">
        <f>G40+F40+(D40*E40)</f>
        <v>0</v>
      </c>
      <c r="K40" s="39">
        <f t="shared" si="5"/>
        <v>0</v>
      </c>
      <c r="L40" s="40"/>
    </row>
    <row r="41" spans="1:12" s="61" customFormat="1" ht="15.75" hidden="1" x14ac:dyDescent="0.25">
      <c r="A41" s="44"/>
      <c r="B41" s="33"/>
      <c r="C41" s="33" t="s">
        <v>19</v>
      </c>
      <c r="D41" s="42"/>
      <c r="E41" s="37"/>
      <c r="F41" s="38"/>
      <c r="G41" s="38"/>
      <c r="H41" s="38"/>
      <c r="I41" s="38"/>
      <c r="J41" s="39">
        <f t="shared" si="4"/>
        <v>0</v>
      </c>
      <c r="K41" s="39">
        <f t="shared" si="5"/>
        <v>0</v>
      </c>
      <c r="L41" s="40"/>
    </row>
    <row r="42" spans="1:12" s="61" customFormat="1" ht="15.75" hidden="1" x14ac:dyDescent="0.25">
      <c r="A42" s="34">
        <v>3</v>
      </c>
      <c r="B42" s="35" t="s">
        <v>20</v>
      </c>
      <c r="C42" s="33"/>
      <c r="D42" s="42"/>
      <c r="E42" s="37"/>
      <c r="F42" s="38"/>
      <c r="G42" s="38"/>
      <c r="H42" s="38"/>
      <c r="I42" s="38"/>
      <c r="J42" s="39"/>
      <c r="K42" s="39"/>
      <c r="L42" s="40"/>
    </row>
    <row r="43" spans="1:12" s="61" customFormat="1" ht="15.75" hidden="1" x14ac:dyDescent="0.25">
      <c r="A43" s="41" t="s">
        <v>21</v>
      </c>
      <c r="B43" s="33" t="s">
        <v>22</v>
      </c>
      <c r="C43" s="33"/>
      <c r="D43" s="42"/>
      <c r="E43" s="37"/>
      <c r="F43" s="38"/>
      <c r="G43" s="38"/>
      <c r="H43" s="38"/>
      <c r="I43" s="38"/>
      <c r="J43" s="39"/>
      <c r="K43" s="39">
        <f>J43*I43*H43</f>
        <v>0</v>
      </c>
      <c r="L43" s="40"/>
    </row>
    <row r="44" spans="1:12" s="61" customFormat="1" ht="15.75" hidden="1" x14ac:dyDescent="0.25">
      <c r="A44" s="41" t="s">
        <v>23</v>
      </c>
      <c r="B44" s="33" t="s">
        <v>24</v>
      </c>
      <c r="C44" s="33"/>
      <c r="D44" s="42"/>
      <c r="E44" s="37"/>
      <c r="F44" s="38"/>
      <c r="G44" s="38"/>
      <c r="H44" s="38">
        <v>1</v>
      </c>
      <c r="I44" s="38">
        <v>0</v>
      </c>
      <c r="J44" s="39">
        <f t="shared" si="4"/>
        <v>0</v>
      </c>
      <c r="K44" s="39">
        <f t="shared" si="5"/>
        <v>0</v>
      </c>
      <c r="L44" s="40"/>
    </row>
    <row r="45" spans="1:12" s="61" customFormat="1" ht="15.75" hidden="1" x14ac:dyDescent="0.25">
      <c r="A45" s="41" t="s">
        <v>25</v>
      </c>
      <c r="B45" s="33" t="s">
        <v>26</v>
      </c>
      <c r="C45" s="33"/>
      <c r="D45" s="42"/>
      <c r="E45" s="37"/>
      <c r="F45" s="38"/>
      <c r="G45" s="38"/>
      <c r="H45" s="38">
        <v>1</v>
      </c>
      <c r="I45" s="38">
        <v>0</v>
      </c>
      <c r="J45" s="39">
        <f t="shared" si="4"/>
        <v>0</v>
      </c>
      <c r="K45" s="39">
        <f t="shared" si="5"/>
        <v>0</v>
      </c>
      <c r="L45" s="40"/>
    </row>
    <row r="46" spans="1:12" s="61" customFormat="1" ht="31.5" hidden="1" x14ac:dyDescent="0.25">
      <c r="A46" s="34">
        <v>4</v>
      </c>
      <c r="B46" s="33" t="s">
        <v>35</v>
      </c>
      <c r="C46" s="240" t="s">
        <v>61</v>
      </c>
      <c r="D46" s="241"/>
      <c r="E46" s="241"/>
      <c r="F46" s="241"/>
      <c r="G46" s="241"/>
      <c r="H46" s="241"/>
      <c r="I46" s="241"/>
      <c r="J46" s="241"/>
      <c r="K46" s="242"/>
      <c r="L46" s="40"/>
    </row>
    <row r="47" spans="1:12" s="61" customFormat="1" ht="15.75" hidden="1" x14ac:dyDescent="0.25">
      <c r="A47" s="34">
        <v>5</v>
      </c>
      <c r="B47" s="33" t="s">
        <v>29</v>
      </c>
      <c r="C47" s="243" t="s">
        <v>61</v>
      </c>
      <c r="D47" s="244"/>
      <c r="E47" s="244"/>
      <c r="F47" s="244"/>
      <c r="G47" s="244"/>
      <c r="H47" s="244"/>
      <c r="I47" s="244"/>
      <c r="J47" s="244"/>
      <c r="K47" s="245"/>
      <c r="L47" s="40"/>
    </row>
    <row r="48" spans="1:12" s="61" customFormat="1" ht="15.75" hidden="1" x14ac:dyDescent="0.25">
      <c r="A48" s="34">
        <v>6</v>
      </c>
      <c r="B48" s="35" t="s">
        <v>30</v>
      </c>
      <c r="C48" s="33" t="s">
        <v>17</v>
      </c>
      <c r="D48" s="42">
        <v>0</v>
      </c>
      <c r="E48" s="37"/>
      <c r="F48" s="38"/>
      <c r="G48" s="38"/>
      <c r="H48" s="38">
        <v>1</v>
      </c>
      <c r="I48" s="38">
        <v>20</v>
      </c>
      <c r="J48" s="39">
        <f>G48+F48+(D48*E48)</f>
        <v>0</v>
      </c>
      <c r="K48" s="39">
        <f>J48*I48*H48</f>
        <v>0</v>
      </c>
      <c r="L48" s="40"/>
    </row>
    <row r="49" spans="1:14" s="61" customFormat="1" ht="15.75" hidden="1" x14ac:dyDescent="0.25">
      <c r="A49" s="45"/>
      <c r="B49" s="33"/>
      <c r="C49" s="33" t="s">
        <v>18</v>
      </c>
      <c r="D49" s="42">
        <v>0</v>
      </c>
      <c r="E49" s="37"/>
      <c r="F49" s="38"/>
      <c r="G49" s="38">
        <v>0</v>
      </c>
      <c r="H49" s="38">
        <v>1</v>
      </c>
      <c r="I49" s="38">
        <v>20</v>
      </c>
      <c r="J49" s="39">
        <f>G49+F49+(D49*E49)</f>
        <v>0</v>
      </c>
      <c r="K49" s="39">
        <f>J49*I49*H49</f>
        <v>0</v>
      </c>
      <c r="L49" s="40"/>
    </row>
    <row r="50" spans="1:14" s="61" customFormat="1" ht="15.75" hidden="1" x14ac:dyDescent="0.25">
      <c r="A50" s="45"/>
      <c r="B50" s="33"/>
      <c r="C50" s="33" t="s">
        <v>19</v>
      </c>
      <c r="D50" s="42">
        <v>0</v>
      </c>
      <c r="E50" s="37"/>
      <c r="F50" s="38"/>
      <c r="G50" s="38"/>
      <c r="H50" s="38">
        <v>1</v>
      </c>
      <c r="I50" s="38">
        <v>0</v>
      </c>
      <c r="J50" s="39">
        <f>G50+F50+(D50*E50)</f>
        <v>0</v>
      </c>
      <c r="K50" s="39">
        <f>J50*I50*H50</f>
        <v>0</v>
      </c>
      <c r="L50" s="40"/>
    </row>
    <row r="51" spans="1:14" s="61" customFormat="1" ht="15.75" hidden="1" x14ac:dyDescent="0.25">
      <c r="A51" s="46"/>
      <c r="B51" s="33"/>
      <c r="C51" s="33" t="s">
        <v>31</v>
      </c>
      <c r="D51" s="42">
        <v>0</v>
      </c>
      <c r="E51" s="37"/>
      <c r="F51" s="38"/>
      <c r="G51" s="38"/>
      <c r="H51" s="38">
        <v>1</v>
      </c>
      <c r="I51" s="38">
        <v>0</v>
      </c>
      <c r="J51" s="39">
        <f>G51+F51+(D51*E51)</f>
        <v>0</v>
      </c>
      <c r="K51" s="39">
        <f>J51*I51*H51</f>
        <v>0</v>
      </c>
      <c r="L51" s="40"/>
    </row>
    <row r="52" spans="1:14" s="61" customFormat="1" ht="16.5" hidden="1" thickBot="1" x14ac:dyDescent="0.3">
      <c r="A52" s="47"/>
      <c r="B52" s="246" t="s">
        <v>32</v>
      </c>
      <c r="C52" s="247"/>
      <c r="D52" s="48"/>
      <c r="E52" s="49"/>
      <c r="F52" s="49">
        <f>SUM(F34:F46)</f>
        <v>0</v>
      </c>
      <c r="G52" s="49">
        <f>SUM(G34:G46)</f>
        <v>0</v>
      </c>
      <c r="H52" s="50"/>
      <c r="I52" s="49"/>
      <c r="J52" s="51">
        <f>SUM(J34:J51)</f>
        <v>0</v>
      </c>
      <c r="K52" s="51">
        <f>SUM(K34:K51)</f>
        <v>0</v>
      </c>
      <c r="L52" s="52"/>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15.75" hidden="1" x14ac:dyDescent="0.25">
      <c r="A60" s="82"/>
      <c r="B60" s="83"/>
      <c r="C60" s="83"/>
      <c r="D60" s="84"/>
      <c r="E60" s="85"/>
      <c r="F60" s="85"/>
      <c r="G60" s="85"/>
      <c r="H60" s="86"/>
      <c r="I60" s="85"/>
      <c r="J60" s="87"/>
      <c r="K60" s="87"/>
      <c r="L60" s="85"/>
    </row>
    <row r="61" spans="1:14" s="61" customFormat="1" ht="15.75" hidden="1" x14ac:dyDescent="0.25">
      <c r="A61" s="82"/>
      <c r="B61" s="83"/>
      <c r="C61" s="83"/>
      <c r="D61" s="84"/>
      <c r="E61" s="85"/>
      <c r="F61" s="85"/>
      <c r="G61" s="85"/>
      <c r="H61" s="86"/>
      <c r="I61" s="85"/>
      <c r="J61" s="87"/>
      <c r="K61" s="87"/>
      <c r="L61" s="85"/>
    </row>
    <row r="62" spans="1:14" s="61" customFormat="1" ht="15.75" hidden="1" x14ac:dyDescent="0.25">
      <c r="A62" s="82"/>
      <c r="B62" s="83"/>
      <c r="C62" s="83"/>
      <c r="D62" s="84"/>
      <c r="E62" s="85"/>
      <c r="F62" s="85"/>
      <c r="G62" s="85"/>
      <c r="H62" s="86"/>
      <c r="I62" s="85"/>
      <c r="J62" s="87"/>
      <c r="K62" s="87"/>
      <c r="L62" s="85"/>
    </row>
    <row r="63" spans="1:14" s="61" customFormat="1" ht="9.9499999999999993" hidden="1" customHeight="1" x14ac:dyDescent="0.25">
      <c r="A63" s="71"/>
      <c r="B63" s="88" t="s">
        <v>68</v>
      </c>
      <c r="C63" s="88">
        <f>K29</f>
        <v>2727177000</v>
      </c>
      <c r="D63" s="73"/>
      <c r="E63" s="74"/>
      <c r="F63" s="74"/>
      <c r="G63" s="74"/>
      <c r="H63" s="75"/>
      <c r="I63" s="74"/>
      <c r="J63" s="74"/>
      <c r="K63" s="74"/>
      <c r="L63" s="74"/>
    </row>
    <row r="64" spans="1:14" s="61" customFormat="1" ht="9.9499999999999993" hidden="1" customHeight="1" x14ac:dyDescent="0.25">
      <c r="A64" s="71"/>
      <c r="B64" s="88" t="s">
        <v>69</v>
      </c>
      <c r="C64" s="88">
        <f>K52</f>
        <v>0</v>
      </c>
      <c r="D64" s="73"/>
      <c r="E64" s="74"/>
      <c r="F64" s="74"/>
      <c r="G64" s="74"/>
      <c r="H64" s="75"/>
      <c r="I64" s="74"/>
      <c r="J64" s="74"/>
      <c r="K64" s="74"/>
      <c r="L64" s="74"/>
      <c r="N64" s="89"/>
    </row>
    <row r="65" spans="1:12" s="61" customFormat="1" ht="9.9499999999999993" hidden="1" customHeight="1" x14ac:dyDescent="0.25">
      <c r="A65" s="71"/>
      <c r="B65" s="88" t="s">
        <v>70</v>
      </c>
      <c r="C65" s="88">
        <f>C63-C64</f>
        <v>2727177000</v>
      </c>
      <c r="D65" s="73"/>
      <c r="E65" s="74"/>
      <c r="F65" s="74"/>
      <c r="G65" s="74"/>
      <c r="H65" s="75"/>
      <c r="I65" s="74"/>
      <c r="J65" s="74"/>
      <c r="K65" s="74"/>
      <c r="L65" s="74"/>
    </row>
    <row r="66" spans="1:12" s="61" customFormat="1" ht="9.9499999999999993" hidden="1" customHeight="1" x14ac:dyDescent="0.25">
      <c r="A66" s="71"/>
      <c r="B66" s="88" t="s">
        <v>71</v>
      </c>
      <c r="C66" s="88">
        <f>C63</f>
        <v>2727177000</v>
      </c>
      <c r="D66" s="73"/>
      <c r="E66" s="74"/>
      <c r="F66" s="74"/>
      <c r="G66" s="74"/>
      <c r="H66" s="75"/>
      <c r="I66" s="74"/>
      <c r="J66" s="74"/>
      <c r="K66" s="74"/>
      <c r="L66" s="74"/>
    </row>
    <row r="67" spans="1:12" s="61" customFormat="1" ht="15.75" hidden="1" x14ac:dyDescent="0.25">
      <c r="A67" s="59" t="s">
        <v>36</v>
      </c>
      <c r="B67" s="248" t="s">
        <v>37</v>
      </c>
      <c r="C67" s="248"/>
      <c r="D67" s="248"/>
      <c r="E67" s="248"/>
      <c r="F67" s="248"/>
      <c r="G67" s="248"/>
      <c r="H67" s="248"/>
      <c r="I67" s="248"/>
      <c r="J67" s="248"/>
      <c r="K67" s="248"/>
      <c r="L67" s="248"/>
    </row>
    <row r="68" spans="1:12" s="91" customFormat="1" ht="15.75" hidden="1" x14ac:dyDescent="0.25">
      <c r="A68" s="90"/>
      <c r="B68" s="90"/>
      <c r="C68" s="90"/>
      <c r="D68" s="90"/>
      <c r="E68" s="90"/>
      <c r="F68" s="90"/>
      <c r="G68" s="90"/>
      <c r="H68" s="90"/>
      <c r="I68" s="90"/>
      <c r="J68" s="90"/>
      <c r="K68" s="90"/>
      <c r="L68" s="90"/>
    </row>
    <row r="69" spans="1:12" s="91" customFormat="1" ht="15.75" hidden="1" x14ac:dyDescent="0.25">
      <c r="A69" s="90"/>
      <c r="B69" s="90"/>
      <c r="C69" s="90"/>
      <c r="D69" s="90"/>
      <c r="E69" s="90"/>
      <c r="F69" s="90"/>
      <c r="G69" s="90"/>
      <c r="H69" s="90"/>
      <c r="I69" s="90"/>
      <c r="J69" s="90"/>
      <c r="K69" s="90"/>
      <c r="L69" s="90"/>
    </row>
    <row r="70" spans="1:12" s="91" customFormat="1" ht="15.75" hidden="1" x14ac:dyDescent="0.25">
      <c r="A70" s="90"/>
      <c r="B70" s="90"/>
      <c r="C70" s="90"/>
      <c r="D70" s="90"/>
      <c r="E70" s="90"/>
      <c r="F70" s="90"/>
      <c r="G70" s="90"/>
      <c r="H70" s="90"/>
      <c r="I70" s="90"/>
      <c r="J70" s="90"/>
      <c r="K70" s="90"/>
      <c r="L70" s="90"/>
    </row>
    <row r="71" spans="1:12" s="91" customFormat="1" ht="15.75" hidden="1" x14ac:dyDescent="0.25">
      <c r="A71" s="90"/>
      <c r="B71" s="90"/>
      <c r="C71" s="90"/>
      <c r="D71" s="90"/>
      <c r="E71" s="90"/>
      <c r="F71" s="90"/>
      <c r="G71" s="90"/>
      <c r="H71" s="90"/>
      <c r="I71" s="90"/>
      <c r="J71" s="90"/>
      <c r="K71" s="90"/>
      <c r="L71" s="90"/>
    </row>
    <row r="72" spans="1:12" s="91" customFormat="1" ht="15.75" hidden="1" x14ac:dyDescent="0.25">
      <c r="A72" s="90"/>
      <c r="B72" s="90"/>
      <c r="C72" s="90"/>
      <c r="D72" s="90"/>
      <c r="E72" s="90"/>
      <c r="F72" s="90"/>
      <c r="G72" s="90"/>
      <c r="H72" s="90"/>
      <c r="I72" s="90"/>
      <c r="J72" s="90"/>
      <c r="K72" s="90"/>
      <c r="L72" s="90"/>
    </row>
    <row r="73" spans="1:12" s="91" customFormat="1" ht="15.75" hidden="1" x14ac:dyDescent="0.25">
      <c r="A73" s="90"/>
      <c r="B73" s="90"/>
      <c r="C73" s="90"/>
      <c r="D73" s="90"/>
      <c r="E73" s="90"/>
      <c r="F73" s="90"/>
      <c r="G73" s="90"/>
      <c r="H73" s="90"/>
      <c r="I73" s="90"/>
      <c r="J73" s="90"/>
      <c r="K73" s="90"/>
      <c r="L73" s="90"/>
    </row>
    <row r="74" spans="1:12" s="91" customFormat="1" ht="15.75" hidden="1" x14ac:dyDescent="0.25">
      <c r="A74" s="90"/>
      <c r="B74" s="90"/>
      <c r="C74" s="90"/>
      <c r="D74" s="90"/>
      <c r="E74" s="90"/>
      <c r="F74" s="90"/>
      <c r="G74" s="90"/>
      <c r="H74" s="90"/>
      <c r="I74" s="90"/>
      <c r="J74" s="90"/>
      <c r="K74" s="90"/>
      <c r="L74" s="90"/>
    </row>
    <row r="75" spans="1:12" s="91" customFormat="1" ht="15.75" hidden="1" x14ac:dyDescent="0.25">
      <c r="A75" s="90"/>
      <c r="B75" s="90"/>
      <c r="C75" s="90"/>
      <c r="D75" s="90"/>
      <c r="E75" s="90"/>
      <c r="F75" s="90"/>
      <c r="G75" s="90"/>
      <c r="H75" s="90"/>
      <c r="I75" s="90"/>
      <c r="J75" s="90"/>
      <c r="K75" s="90"/>
      <c r="L75" s="90"/>
    </row>
    <row r="76" spans="1:12" s="91" customFormat="1" ht="15.75" hidden="1" x14ac:dyDescent="0.25">
      <c r="A76" s="90"/>
      <c r="B76" s="90"/>
      <c r="C76" s="90"/>
      <c r="D76" s="90"/>
      <c r="E76" s="90"/>
      <c r="F76" s="90"/>
      <c r="G76" s="90"/>
      <c r="H76" s="90"/>
      <c r="I76" s="90"/>
      <c r="J76" s="90"/>
      <c r="K76" s="90"/>
      <c r="L76" s="90"/>
    </row>
    <row r="77" spans="1:12" s="91" customFormat="1" ht="15.75" hidden="1" x14ac:dyDescent="0.25">
      <c r="A77" s="90"/>
      <c r="B77" s="90"/>
      <c r="C77" s="90"/>
      <c r="D77" s="90"/>
      <c r="E77" s="90"/>
      <c r="F77" s="90"/>
      <c r="G77" s="90"/>
      <c r="H77" s="90"/>
      <c r="I77" s="90"/>
      <c r="J77" s="90"/>
      <c r="K77" s="90"/>
      <c r="L77" s="90"/>
    </row>
    <row r="78" spans="1:12" s="91" customFormat="1" ht="15.75" hidden="1" x14ac:dyDescent="0.25">
      <c r="A78" s="90"/>
      <c r="B78" s="90"/>
      <c r="C78" s="90"/>
      <c r="D78" s="90"/>
      <c r="E78" s="90"/>
      <c r="F78" s="90"/>
      <c r="G78" s="90"/>
      <c r="H78" s="90"/>
      <c r="I78" s="90"/>
      <c r="J78" s="90"/>
      <c r="K78" s="90"/>
      <c r="L78" s="90"/>
    </row>
    <row r="79" spans="1:12" s="91" customFormat="1" ht="15.75" hidden="1" x14ac:dyDescent="0.25">
      <c r="A79" s="90"/>
      <c r="B79" s="90"/>
      <c r="C79" s="90"/>
      <c r="D79" s="90"/>
      <c r="E79" s="90"/>
      <c r="F79" s="90"/>
      <c r="G79" s="90"/>
      <c r="H79" s="90"/>
      <c r="I79" s="90"/>
      <c r="J79" s="90"/>
      <c r="K79" s="90"/>
      <c r="L79" s="90"/>
    </row>
    <row r="80" spans="1:12"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0"/>
      <c r="L82" s="90"/>
    </row>
    <row r="83" spans="1:12" s="91" customFormat="1" ht="15.75" hidden="1" x14ac:dyDescent="0.25">
      <c r="A83" s="90"/>
      <c r="B83" s="90"/>
      <c r="C83" s="90"/>
      <c r="D83" s="90"/>
      <c r="E83" s="90"/>
      <c r="F83" s="90"/>
      <c r="G83" s="90"/>
      <c r="H83" s="90"/>
      <c r="I83" s="90"/>
      <c r="J83" s="90"/>
      <c r="K83" s="90"/>
      <c r="L83" s="90"/>
    </row>
    <row r="84" spans="1:12" s="91" customFormat="1" ht="15.75" hidden="1" x14ac:dyDescent="0.25">
      <c r="A84" s="90"/>
      <c r="B84" s="90"/>
      <c r="C84" s="90"/>
      <c r="D84" s="90"/>
      <c r="E84" s="90"/>
      <c r="F84" s="90"/>
      <c r="G84" s="90"/>
      <c r="H84" s="90"/>
      <c r="I84" s="90"/>
      <c r="J84" s="90"/>
      <c r="K84" s="90"/>
      <c r="L84" s="90"/>
    </row>
    <row r="85" spans="1:12" s="91" customFormat="1" ht="15.75" hidden="1" x14ac:dyDescent="0.25">
      <c r="A85" s="90"/>
      <c r="B85" s="90"/>
      <c r="C85" s="90"/>
      <c r="D85" s="90"/>
      <c r="E85" s="90"/>
      <c r="F85" s="90"/>
      <c r="G85" s="90"/>
      <c r="H85" s="90"/>
      <c r="I85" s="90"/>
      <c r="J85" s="90"/>
      <c r="K85" s="92"/>
      <c r="L85" s="92"/>
    </row>
    <row r="86" spans="1:12" s="91" customFormat="1" ht="15.75" hidden="1" x14ac:dyDescent="0.25">
      <c r="A86" s="90"/>
      <c r="B86" s="90"/>
      <c r="C86" s="90"/>
      <c r="D86" s="90"/>
      <c r="E86" s="90"/>
      <c r="F86" s="90"/>
      <c r="G86" s="90"/>
      <c r="H86" s="90"/>
      <c r="I86" s="90"/>
      <c r="J86" s="90"/>
      <c r="K86" s="92"/>
      <c r="L86" s="92"/>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2"/>
      <c r="L91" s="92"/>
    </row>
    <row r="92" spans="1:12" s="91" customFormat="1" ht="15.75" hidden="1" x14ac:dyDescent="0.25">
      <c r="A92" s="90"/>
      <c r="B92" s="90"/>
      <c r="C92" s="90"/>
      <c r="D92" s="90"/>
      <c r="E92" s="90"/>
      <c r="F92" s="90"/>
      <c r="G92" s="90"/>
      <c r="H92" s="90"/>
      <c r="I92" s="90"/>
      <c r="J92" s="90"/>
      <c r="K92" s="92"/>
      <c r="L92" s="92"/>
    </row>
    <row r="93" spans="1:12" s="91" customFormat="1" ht="15.75" hidden="1" x14ac:dyDescent="0.25">
      <c r="A93" s="90"/>
      <c r="B93" s="90"/>
      <c r="C93" s="90"/>
      <c r="D93" s="90"/>
      <c r="E93" s="90"/>
      <c r="F93" s="90"/>
      <c r="G93" s="90"/>
      <c r="H93" s="90"/>
      <c r="I93" s="90"/>
      <c r="J93" s="90"/>
      <c r="K93" s="92"/>
      <c r="L93" s="92"/>
    </row>
    <row r="94" spans="1:12" s="91" customFormat="1" ht="15.75" hidden="1" x14ac:dyDescent="0.25">
      <c r="A94" s="90"/>
      <c r="B94" s="90"/>
      <c r="C94" s="90"/>
      <c r="D94" s="90"/>
      <c r="E94" s="90"/>
      <c r="F94" s="90"/>
      <c r="G94" s="90"/>
      <c r="H94" s="90"/>
      <c r="I94" s="90"/>
      <c r="J94" s="90"/>
      <c r="K94" s="93"/>
      <c r="L94" s="93"/>
    </row>
    <row r="95" spans="1:12" s="91" customFormat="1" ht="15.75" hidden="1" x14ac:dyDescent="0.25">
      <c r="A95" s="90"/>
      <c r="B95" s="90"/>
      <c r="C95" s="90"/>
      <c r="D95" s="90"/>
      <c r="E95" s="90"/>
      <c r="F95" s="90"/>
      <c r="G95" s="90"/>
      <c r="H95" s="90"/>
      <c r="I95" s="90"/>
      <c r="J95" s="90"/>
      <c r="K95" s="94">
        <f>$K$29</f>
        <v>2727177000</v>
      </c>
      <c r="L95" s="93"/>
    </row>
    <row r="96" spans="1:12" s="91" customFormat="1" ht="15.75" hidden="1" x14ac:dyDescent="0.25">
      <c r="A96" s="90"/>
      <c r="B96" s="90"/>
      <c r="C96" s="90"/>
      <c r="D96" s="90"/>
      <c r="E96" s="90"/>
      <c r="F96" s="90"/>
      <c r="G96" s="90"/>
      <c r="H96" s="90"/>
      <c r="I96" s="90"/>
      <c r="J96" s="90"/>
      <c r="K96" s="94">
        <f>$K$52</f>
        <v>0</v>
      </c>
      <c r="L96" s="95"/>
    </row>
    <row r="97" spans="1:12" s="91" customFormat="1" ht="15.75" hidden="1" x14ac:dyDescent="0.25">
      <c r="A97" s="90"/>
      <c r="B97" s="90"/>
      <c r="C97" s="90"/>
      <c r="D97" s="90"/>
      <c r="E97" s="90"/>
      <c r="F97" s="90"/>
      <c r="G97" s="90"/>
      <c r="H97" s="90"/>
      <c r="I97" s="90"/>
      <c r="J97" s="90"/>
      <c r="K97" s="94">
        <f>K95-K96</f>
        <v>2727177000</v>
      </c>
      <c r="L97" s="95">
        <f>K97/K95*100%</f>
        <v>1</v>
      </c>
    </row>
    <row r="98" spans="1:12" s="91" customFormat="1" ht="15.75" x14ac:dyDescent="0.25">
      <c r="A98" s="90"/>
      <c r="B98" s="90"/>
      <c r="C98" s="90"/>
      <c r="D98" s="90"/>
      <c r="E98" s="90"/>
      <c r="F98" s="90"/>
      <c r="G98" s="90"/>
      <c r="H98" s="90"/>
      <c r="I98" s="103"/>
      <c r="J98" s="90"/>
      <c r="K98" s="93"/>
      <c r="L98" s="95">
        <f>K96/K95*100%</f>
        <v>0</v>
      </c>
    </row>
    <row r="99" spans="1:12" s="91" customFormat="1" ht="15.75" x14ac:dyDescent="0.25">
      <c r="A99" s="90"/>
      <c r="B99" s="96"/>
      <c r="C99" s="90"/>
      <c r="D99" s="90"/>
      <c r="E99" s="90"/>
      <c r="F99" s="90"/>
      <c r="G99" s="90"/>
      <c r="H99" s="90"/>
      <c r="I99" s="90"/>
      <c r="J99" s="90"/>
      <c r="K99" s="97"/>
      <c r="L99" s="97"/>
    </row>
    <row r="100" spans="1:12" s="61" customFormat="1" ht="15.75" x14ac:dyDescent="0.25">
      <c r="A100" s="76"/>
      <c r="B100" s="98"/>
      <c r="C100" s="99"/>
      <c r="D100" s="99"/>
      <c r="E100" s="99"/>
      <c r="F100" s="99"/>
      <c r="G100" s="77"/>
      <c r="H100" s="77"/>
      <c r="I100" s="77"/>
      <c r="J100" s="77"/>
      <c r="K100" s="77"/>
      <c r="L100" s="77"/>
    </row>
  </sheetData>
  <mergeCells count="13">
    <mergeCell ref="B6:L6"/>
    <mergeCell ref="B1:K1"/>
    <mergeCell ref="B2:K2"/>
    <mergeCell ref="B4:C5"/>
    <mergeCell ref="I4:K5"/>
    <mergeCell ref="B52:C52"/>
    <mergeCell ref="B67:L67"/>
    <mergeCell ref="B7:L7"/>
    <mergeCell ref="B8:K8"/>
    <mergeCell ref="B29:C29"/>
    <mergeCell ref="B31:L31"/>
    <mergeCell ref="C46:K46"/>
    <mergeCell ref="C47:K47"/>
  </mergeCells>
  <printOptions horizontalCentered="1"/>
  <pageMargins left="0.31496062992125984" right="0.23622047244094491" top="0.47244094488188981" bottom="0.39370078740157483" header="0.31496062992125984" footer="0.31496062992125984"/>
  <pageSetup paperSize="9" scale="64" fitToHeight="0" orientation="landscape" r:id="rId1"/>
  <rowBreaks count="1" manualBreakCount="1">
    <brk id="29" max="16383" man="1"/>
  </rowBreaks>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topLeftCell="A7" zoomScale="85" zoomScaleNormal="85" workbookViewId="0">
      <selection activeCell="B13" sqref="B13"/>
    </sheetView>
  </sheetViews>
  <sheetFormatPr defaultColWidth="9.140625" defaultRowHeight="12.75" x14ac:dyDescent="0.25"/>
  <cols>
    <col min="1" max="1" width="6.85546875" style="53" customWidth="1"/>
    <col min="2" max="2" width="72.7109375" style="54" customWidth="1"/>
    <col min="3" max="3" width="16.85546875" style="54" customWidth="1"/>
    <col min="4" max="4" width="7.42578125" style="57" customWidth="1"/>
    <col min="5" max="5" width="9.28515625" style="58" customWidth="1"/>
    <col min="6" max="6" width="9" style="54" customWidth="1"/>
    <col min="7" max="7" width="14" style="54" customWidth="1"/>
    <col min="8" max="8" width="14.140625" style="54" customWidth="1"/>
    <col min="9" max="9" width="11.5703125" style="54" customWidth="1"/>
    <col min="10" max="10" width="10.5703125" style="54" customWidth="1"/>
    <col min="11" max="11" width="23.42578125" style="54" customWidth="1"/>
    <col min="12" max="12" width="17.140625" style="54" customWidth="1"/>
    <col min="13" max="13" width="9.140625" style="55"/>
    <col min="14" max="14" width="10.140625" style="55" bestFit="1" customWidth="1"/>
    <col min="15" max="16384" width="9.140625" style="55"/>
  </cols>
  <sheetData>
    <row r="1" spans="1:12" ht="20.25" x14ac:dyDescent="0.25">
      <c r="B1" s="259" t="s">
        <v>122</v>
      </c>
      <c r="C1" s="259"/>
      <c r="D1" s="259"/>
      <c r="E1" s="259"/>
      <c r="F1" s="259"/>
      <c r="G1" s="259"/>
      <c r="H1" s="259"/>
      <c r="I1" s="259"/>
      <c r="J1" s="259"/>
      <c r="K1" s="259"/>
    </row>
    <row r="2" spans="1:12" ht="18.75" x14ac:dyDescent="0.3">
      <c r="B2" s="260" t="s">
        <v>39</v>
      </c>
      <c r="C2" s="260"/>
      <c r="D2" s="260"/>
      <c r="E2" s="260"/>
      <c r="F2" s="260"/>
      <c r="G2" s="260"/>
      <c r="H2" s="260"/>
      <c r="I2" s="260"/>
      <c r="J2" s="260"/>
      <c r="K2" s="260"/>
    </row>
    <row r="3" spans="1:12" ht="15.75" x14ac:dyDescent="0.25">
      <c r="B3" s="56"/>
    </row>
    <row r="4" spans="1:12" ht="39" customHeight="1" x14ac:dyDescent="0.25">
      <c r="B4" s="233" t="s">
        <v>81</v>
      </c>
      <c r="C4" s="233"/>
      <c r="D4" s="190"/>
      <c r="E4" s="191"/>
      <c r="F4" s="192"/>
      <c r="G4" s="192"/>
      <c r="H4" s="192"/>
      <c r="I4" s="234" t="s">
        <v>40</v>
      </c>
      <c r="J4" s="234"/>
      <c r="K4" s="234"/>
      <c r="L4" s="7"/>
    </row>
    <row r="5" spans="1:12" ht="39" customHeight="1" x14ac:dyDescent="0.25">
      <c r="B5" s="233"/>
      <c r="C5" s="233"/>
      <c r="D5" s="190"/>
      <c r="E5" s="191"/>
      <c r="F5" s="192"/>
      <c r="G5" s="192"/>
      <c r="H5" s="192"/>
      <c r="I5" s="234"/>
      <c r="J5" s="234"/>
      <c r="K5" s="234"/>
      <c r="L5" s="7"/>
    </row>
    <row r="6" spans="1:12" ht="18.75" x14ac:dyDescent="0.25">
      <c r="B6" s="258" t="s">
        <v>66</v>
      </c>
      <c r="C6" s="258"/>
      <c r="D6" s="258"/>
      <c r="E6" s="258"/>
      <c r="F6" s="258"/>
      <c r="G6" s="258"/>
      <c r="H6" s="258"/>
      <c r="I6" s="258"/>
      <c r="J6" s="258"/>
      <c r="K6" s="258"/>
      <c r="L6" s="258"/>
    </row>
    <row r="7" spans="1:12" s="61" customFormat="1" ht="20.25" customHeight="1" x14ac:dyDescent="0.25">
      <c r="A7" s="59"/>
      <c r="B7" s="249" t="s">
        <v>78</v>
      </c>
      <c r="C7" s="249"/>
      <c r="D7" s="249"/>
      <c r="E7" s="249"/>
      <c r="F7" s="249"/>
      <c r="G7" s="249"/>
      <c r="H7" s="249"/>
      <c r="I7" s="249"/>
      <c r="J7" s="249"/>
      <c r="K7" s="249"/>
      <c r="L7" s="249"/>
    </row>
    <row r="8" spans="1:12" s="61" customFormat="1" ht="27.75" customHeight="1" thickBot="1" x14ac:dyDescent="0.3">
      <c r="A8" s="200" t="s">
        <v>1</v>
      </c>
      <c r="B8" s="263" t="s">
        <v>45</v>
      </c>
      <c r="C8" s="263"/>
      <c r="D8" s="263"/>
      <c r="E8" s="263"/>
      <c r="F8" s="263"/>
      <c r="G8" s="263"/>
      <c r="H8" s="263"/>
      <c r="I8" s="263"/>
      <c r="J8" s="263"/>
      <c r="K8" s="263"/>
      <c r="L8" s="193"/>
    </row>
    <row r="9" spans="1:12" s="61" customFormat="1" ht="17.25" hidden="1" thickBot="1" x14ac:dyDescent="0.3">
      <c r="A9" s="200"/>
      <c r="B9" s="194"/>
      <c r="C9" s="194"/>
      <c r="D9" s="194"/>
      <c r="E9" s="194"/>
      <c r="F9" s="194"/>
      <c r="G9" s="194"/>
      <c r="H9" s="194"/>
      <c r="I9" s="194"/>
      <c r="J9" s="194"/>
      <c r="K9" s="194"/>
      <c r="L9" s="193"/>
    </row>
    <row r="10" spans="1:12" s="61" customFormat="1" ht="99" x14ac:dyDescent="0.25">
      <c r="A10" s="166" t="s">
        <v>2</v>
      </c>
      <c r="B10" s="167" t="s">
        <v>3</v>
      </c>
      <c r="C10" s="167" t="s">
        <v>4</v>
      </c>
      <c r="D10" s="168" t="s">
        <v>124</v>
      </c>
      <c r="E10" s="169" t="s">
        <v>125</v>
      </c>
      <c r="F10" s="170" t="s">
        <v>126</v>
      </c>
      <c r="G10" s="168" t="s">
        <v>127</v>
      </c>
      <c r="H10" s="168" t="s">
        <v>10</v>
      </c>
      <c r="I10" s="168" t="s">
        <v>9</v>
      </c>
      <c r="J10" s="171" t="s">
        <v>128</v>
      </c>
      <c r="K10" s="171" t="s">
        <v>129</v>
      </c>
      <c r="L10" s="172" t="s">
        <v>13</v>
      </c>
    </row>
    <row r="11" spans="1:12" s="61" customFormat="1" ht="23.25" customHeight="1" x14ac:dyDescent="0.25">
      <c r="A11" s="173">
        <v>1</v>
      </c>
      <c r="B11" s="174" t="s">
        <v>14</v>
      </c>
      <c r="C11" s="151"/>
      <c r="D11" s="175"/>
      <c r="E11" s="176"/>
      <c r="F11" s="156"/>
      <c r="G11" s="156"/>
      <c r="H11" s="156"/>
      <c r="I11" s="156"/>
      <c r="J11" s="177"/>
      <c r="K11" s="177"/>
      <c r="L11" s="157"/>
    </row>
    <row r="12" spans="1:12" s="61" customFormat="1" ht="43.5" customHeight="1" x14ac:dyDescent="0.25">
      <c r="A12" s="178" t="s">
        <v>15</v>
      </c>
      <c r="B12" s="132" t="s">
        <v>142</v>
      </c>
      <c r="C12" s="151" t="s">
        <v>79</v>
      </c>
      <c r="D12" s="155">
        <v>2</v>
      </c>
      <c r="E12" s="176">
        <v>45451</v>
      </c>
      <c r="F12" s="156">
        <v>0</v>
      </c>
      <c r="G12" s="156">
        <v>0</v>
      </c>
      <c r="H12" s="156">
        <v>1</v>
      </c>
      <c r="I12" s="156">
        <v>100</v>
      </c>
      <c r="J12" s="177">
        <f>G12+F12+(D12*E12)</f>
        <v>90902</v>
      </c>
      <c r="K12" s="177">
        <f>J12*I12*H12</f>
        <v>9090200</v>
      </c>
      <c r="L12" s="157"/>
    </row>
    <row r="13" spans="1:12" s="61" customFormat="1" ht="55.5" customHeight="1" x14ac:dyDescent="0.25">
      <c r="A13" s="201">
        <v>1.2</v>
      </c>
      <c r="B13" s="275" t="s">
        <v>143</v>
      </c>
      <c r="C13" s="151" t="s">
        <v>43</v>
      </c>
      <c r="D13" s="155">
        <v>1</v>
      </c>
      <c r="E13" s="176">
        <v>45451</v>
      </c>
      <c r="F13" s="156">
        <v>0</v>
      </c>
      <c r="G13" s="156">
        <v>0</v>
      </c>
      <c r="H13" s="156">
        <v>1</v>
      </c>
      <c r="I13" s="156">
        <v>100</v>
      </c>
      <c r="J13" s="177">
        <f t="shared" ref="J13:J19" si="0">G13+F13+(D13*E13)</f>
        <v>45451</v>
      </c>
      <c r="K13" s="177">
        <f t="shared" ref="K13:K18" si="1">J13*I13*H13</f>
        <v>4545100</v>
      </c>
      <c r="L13" s="157"/>
    </row>
    <row r="14" spans="1:12" s="61" customFormat="1" ht="23.25" customHeight="1" x14ac:dyDescent="0.25">
      <c r="A14" s="173">
        <v>2</v>
      </c>
      <c r="B14" s="174" t="s">
        <v>16</v>
      </c>
      <c r="C14" s="151" t="s">
        <v>17</v>
      </c>
      <c r="D14" s="155">
        <v>0</v>
      </c>
      <c r="E14" s="176">
        <v>45451</v>
      </c>
      <c r="F14" s="156">
        <v>0</v>
      </c>
      <c r="G14" s="156">
        <v>0</v>
      </c>
      <c r="H14" s="156">
        <v>1</v>
      </c>
      <c r="I14" s="156">
        <v>100</v>
      </c>
      <c r="J14" s="177">
        <f t="shared" si="0"/>
        <v>0</v>
      </c>
      <c r="K14" s="177">
        <f t="shared" si="1"/>
        <v>0</v>
      </c>
      <c r="L14" s="157"/>
    </row>
    <row r="15" spans="1:12" s="61" customFormat="1" ht="23.25" customHeight="1" x14ac:dyDescent="0.25">
      <c r="A15" s="179"/>
      <c r="B15" s="151"/>
      <c r="C15" s="151" t="s">
        <v>18</v>
      </c>
      <c r="D15" s="155">
        <v>0</v>
      </c>
      <c r="E15" s="176">
        <v>45451</v>
      </c>
      <c r="F15" s="156">
        <v>0</v>
      </c>
      <c r="G15" s="156">
        <v>0</v>
      </c>
      <c r="H15" s="156">
        <v>1</v>
      </c>
      <c r="I15" s="156">
        <v>100</v>
      </c>
      <c r="J15" s="177">
        <f t="shared" si="0"/>
        <v>0</v>
      </c>
      <c r="K15" s="177">
        <f t="shared" si="1"/>
        <v>0</v>
      </c>
      <c r="L15" s="157"/>
    </row>
    <row r="16" spans="1:12" s="61" customFormat="1" ht="23.25" customHeight="1" x14ac:dyDescent="0.25">
      <c r="A16" s="179"/>
      <c r="B16" s="151"/>
      <c r="C16" s="151" t="s">
        <v>19</v>
      </c>
      <c r="D16" s="155">
        <v>1</v>
      </c>
      <c r="E16" s="176">
        <v>45451</v>
      </c>
      <c r="F16" s="156">
        <v>0</v>
      </c>
      <c r="G16" s="156">
        <v>0</v>
      </c>
      <c r="H16" s="156">
        <v>1</v>
      </c>
      <c r="I16" s="156">
        <v>100</v>
      </c>
      <c r="J16" s="177">
        <f t="shared" si="0"/>
        <v>45451</v>
      </c>
      <c r="K16" s="177">
        <f t="shared" si="1"/>
        <v>4545100</v>
      </c>
      <c r="L16" s="157"/>
    </row>
    <row r="17" spans="1:12" s="61" customFormat="1" ht="23.25" customHeight="1" x14ac:dyDescent="0.25">
      <c r="A17" s="173">
        <v>3</v>
      </c>
      <c r="B17" s="174" t="s">
        <v>20</v>
      </c>
      <c r="C17" s="151"/>
      <c r="D17" s="155"/>
      <c r="E17" s="176">
        <v>45451</v>
      </c>
      <c r="F17" s="156"/>
      <c r="G17" s="156"/>
      <c r="H17" s="156">
        <v>1</v>
      </c>
      <c r="I17" s="156">
        <v>100</v>
      </c>
      <c r="J17" s="177">
        <f t="shared" si="0"/>
        <v>0</v>
      </c>
      <c r="K17" s="177">
        <f t="shared" si="1"/>
        <v>0</v>
      </c>
      <c r="L17" s="157"/>
    </row>
    <row r="18" spans="1:12" s="61" customFormat="1" ht="23.25" customHeight="1" x14ac:dyDescent="0.25">
      <c r="A18" s="178" t="s">
        <v>21</v>
      </c>
      <c r="B18" s="151" t="s">
        <v>22</v>
      </c>
      <c r="C18" s="151"/>
      <c r="D18" s="155"/>
      <c r="E18" s="176">
        <v>45451</v>
      </c>
      <c r="F18" s="156"/>
      <c r="G18" s="156"/>
      <c r="H18" s="156">
        <v>1</v>
      </c>
      <c r="I18" s="156">
        <v>100</v>
      </c>
      <c r="J18" s="177">
        <f t="shared" si="0"/>
        <v>0</v>
      </c>
      <c r="K18" s="177">
        <f t="shared" si="1"/>
        <v>0</v>
      </c>
      <c r="L18" s="157"/>
    </row>
    <row r="19" spans="1:12" s="61" customFormat="1" ht="23.25" customHeight="1" x14ac:dyDescent="0.25">
      <c r="A19" s="178" t="s">
        <v>23</v>
      </c>
      <c r="B19" s="151" t="s">
        <v>24</v>
      </c>
      <c r="C19" s="151"/>
      <c r="D19" s="155"/>
      <c r="E19" s="176">
        <v>45451</v>
      </c>
      <c r="F19" s="156"/>
      <c r="G19" s="156"/>
      <c r="H19" s="156">
        <v>1</v>
      </c>
      <c r="I19" s="156">
        <v>100</v>
      </c>
      <c r="J19" s="177">
        <f t="shared" si="0"/>
        <v>0</v>
      </c>
      <c r="K19" s="177">
        <f>J19*I19*H19</f>
        <v>0</v>
      </c>
      <c r="L19" s="157"/>
    </row>
    <row r="20" spans="1:12" s="61" customFormat="1" ht="23.25" customHeight="1" x14ac:dyDescent="0.25">
      <c r="A20" s="178" t="s">
        <v>25</v>
      </c>
      <c r="B20" s="151" t="s">
        <v>26</v>
      </c>
      <c r="C20" s="151"/>
      <c r="D20" s="155"/>
      <c r="E20" s="176">
        <v>45451</v>
      </c>
      <c r="F20" s="156"/>
      <c r="G20" s="156"/>
      <c r="H20" s="156">
        <v>1</v>
      </c>
      <c r="I20" s="156">
        <v>100</v>
      </c>
      <c r="J20" s="177">
        <f>G20+F20+(D20*E20)</f>
        <v>0</v>
      </c>
      <c r="K20" s="177">
        <f>J20*I20*H20</f>
        <v>0</v>
      </c>
      <c r="L20" s="157"/>
    </row>
    <row r="21" spans="1:12" s="61" customFormat="1" ht="42.75" customHeight="1" x14ac:dyDescent="0.25">
      <c r="A21" s="179">
        <v>4</v>
      </c>
      <c r="B21" s="151" t="s">
        <v>132</v>
      </c>
      <c r="C21" s="151" t="s">
        <v>80</v>
      </c>
      <c r="D21" s="151">
        <v>0</v>
      </c>
      <c r="E21" s="176">
        <v>45451</v>
      </c>
      <c r="F21" s="151">
        <v>0</v>
      </c>
      <c r="G21" s="151">
        <v>0</v>
      </c>
      <c r="H21" s="151">
        <v>1</v>
      </c>
      <c r="I21" s="156">
        <v>100</v>
      </c>
      <c r="J21" s="177">
        <f>G21+F21+(D21*E21)</f>
        <v>0</v>
      </c>
      <c r="K21" s="177">
        <f>J21*I21*H21</f>
        <v>0</v>
      </c>
      <c r="L21" s="196"/>
    </row>
    <row r="22" spans="1:12" s="61" customFormat="1" ht="23.25" customHeight="1" x14ac:dyDescent="0.25">
      <c r="A22" s="179">
        <v>5</v>
      </c>
      <c r="B22" s="151" t="s">
        <v>131</v>
      </c>
      <c r="C22" s="197" t="s">
        <v>61</v>
      </c>
      <c r="D22" s="198"/>
      <c r="E22" s="198"/>
      <c r="F22" s="198"/>
      <c r="G22" s="198"/>
      <c r="H22" s="198"/>
      <c r="I22" s="198"/>
      <c r="J22" s="198"/>
      <c r="K22" s="198"/>
      <c r="L22" s="199"/>
    </row>
    <row r="23" spans="1:12" s="61" customFormat="1" ht="23.25" customHeight="1" x14ac:dyDescent="0.25">
      <c r="A23" s="179">
        <v>6</v>
      </c>
      <c r="B23" s="174" t="s">
        <v>30</v>
      </c>
      <c r="C23" s="151" t="s">
        <v>17</v>
      </c>
      <c r="D23" s="155">
        <v>0</v>
      </c>
      <c r="E23" s="176">
        <v>45451</v>
      </c>
      <c r="F23" s="156">
        <v>0</v>
      </c>
      <c r="G23" s="156">
        <v>0</v>
      </c>
      <c r="H23" s="156">
        <v>1</v>
      </c>
      <c r="I23" s="156">
        <v>100</v>
      </c>
      <c r="J23" s="177">
        <f>G23+F23+(D23*E23)</f>
        <v>0</v>
      </c>
      <c r="K23" s="177">
        <f>J23*I23*H23</f>
        <v>0</v>
      </c>
      <c r="L23" s="157"/>
    </row>
    <row r="24" spans="1:12" s="61" customFormat="1" ht="23.25" customHeight="1" x14ac:dyDescent="0.25">
      <c r="A24" s="180"/>
      <c r="B24" s="151"/>
      <c r="C24" s="151" t="s">
        <v>18</v>
      </c>
      <c r="D24" s="155">
        <v>0</v>
      </c>
      <c r="E24" s="176">
        <v>45451</v>
      </c>
      <c r="F24" s="156">
        <v>0</v>
      </c>
      <c r="G24" s="156">
        <v>0</v>
      </c>
      <c r="H24" s="156">
        <v>1</v>
      </c>
      <c r="I24" s="156">
        <v>100</v>
      </c>
      <c r="J24" s="177">
        <f>G24+F24+(D24*E24)</f>
        <v>0</v>
      </c>
      <c r="K24" s="177">
        <f>J24*I24*H24</f>
        <v>0</v>
      </c>
      <c r="L24" s="157"/>
    </row>
    <row r="25" spans="1:12" s="61" customFormat="1" ht="23.25" customHeight="1" x14ac:dyDescent="0.25">
      <c r="A25" s="180"/>
      <c r="B25" s="151"/>
      <c r="C25" s="151" t="s">
        <v>19</v>
      </c>
      <c r="D25" s="155">
        <v>1</v>
      </c>
      <c r="E25" s="176">
        <v>45451</v>
      </c>
      <c r="F25" s="156">
        <v>0</v>
      </c>
      <c r="G25" s="156">
        <v>0</v>
      </c>
      <c r="H25" s="156">
        <v>1</v>
      </c>
      <c r="I25" s="156">
        <v>100</v>
      </c>
      <c r="J25" s="177">
        <f>G25+F25+(D25*E25)</f>
        <v>45451</v>
      </c>
      <c r="K25" s="177">
        <f>J25*I25*H25</f>
        <v>4545100</v>
      </c>
      <c r="L25" s="157"/>
    </row>
    <row r="26" spans="1:12" s="61" customFormat="1" ht="23.25" customHeight="1" x14ac:dyDescent="0.25">
      <c r="A26" s="181"/>
      <c r="B26" s="151"/>
      <c r="C26" s="151" t="s">
        <v>31</v>
      </c>
      <c r="D26" s="155"/>
      <c r="E26" s="176"/>
      <c r="F26" s="156"/>
      <c r="G26" s="156"/>
      <c r="H26" s="156">
        <v>1</v>
      </c>
      <c r="I26" s="156">
        <v>100</v>
      </c>
      <c r="J26" s="177">
        <f>G26+F26+(D26*E26)</f>
        <v>0</v>
      </c>
      <c r="K26" s="177">
        <f>J26*I26*H26</f>
        <v>0</v>
      </c>
      <c r="L26" s="157"/>
    </row>
    <row r="27" spans="1:12" s="61" customFormat="1" ht="23.25" customHeight="1" thickBot="1" x14ac:dyDescent="0.3">
      <c r="A27" s="182"/>
      <c r="B27" s="256" t="s">
        <v>32</v>
      </c>
      <c r="C27" s="257"/>
      <c r="D27" s="183"/>
      <c r="E27" s="184"/>
      <c r="F27" s="184">
        <f>SUM(F11:F21)</f>
        <v>0</v>
      </c>
      <c r="G27" s="184">
        <f>SUM(G11:G21)</f>
        <v>0</v>
      </c>
      <c r="H27" s="185"/>
      <c r="I27" s="156">
        <v>100</v>
      </c>
      <c r="J27" s="187">
        <f>SUM(J11:J26)</f>
        <v>227255</v>
      </c>
      <c r="K27" s="187">
        <f>SUM(K11:K26)</f>
        <v>22725500</v>
      </c>
      <c r="L27" s="188"/>
    </row>
    <row r="28" spans="1:12" s="61" customFormat="1" ht="15.75" hidden="1" x14ac:dyDescent="0.25">
      <c r="A28" s="71"/>
      <c r="B28" s="72"/>
      <c r="C28" s="72"/>
      <c r="D28" s="73"/>
      <c r="E28" s="74"/>
      <c r="F28" s="74"/>
      <c r="G28" s="74"/>
      <c r="H28" s="75"/>
      <c r="I28" s="74"/>
      <c r="J28" s="74"/>
      <c r="K28" s="74"/>
      <c r="L28" s="74"/>
    </row>
    <row r="29" spans="1:12" s="61" customFormat="1" ht="15.75" hidden="1" x14ac:dyDescent="0.25">
      <c r="A29" s="59" t="s">
        <v>33</v>
      </c>
      <c r="B29" s="248" t="s">
        <v>34</v>
      </c>
      <c r="C29" s="248"/>
      <c r="D29" s="248"/>
      <c r="E29" s="248"/>
      <c r="F29" s="248"/>
      <c r="G29" s="248"/>
      <c r="H29" s="248"/>
      <c r="I29" s="248"/>
      <c r="J29" s="248"/>
      <c r="K29" s="248"/>
      <c r="L29" s="248"/>
    </row>
    <row r="30" spans="1:12" s="61" customFormat="1" ht="15.75" hidden="1" x14ac:dyDescent="0.25">
      <c r="A30" s="76"/>
      <c r="B30" s="77"/>
      <c r="C30" s="77"/>
      <c r="D30" s="78"/>
      <c r="E30" s="79"/>
      <c r="F30" s="77"/>
      <c r="G30" s="77"/>
      <c r="H30" s="77"/>
      <c r="I30" s="77"/>
      <c r="J30" s="77"/>
      <c r="K30" s="77"/>
      <c r="L30" s="77"/>
    </row>
    <row r="31" spans="1:12" s="61" customFormat="1" ht="78.75" hidden="1" x14ac:dyDescent="0.25">
      <c r="A31" s="64" t="s">
        <v>2</v>
      </c>
      <c r="B31" s="65" t="s">
        <v>3</v>
      </c>
      <c r="C31" s="65" t="s">
        <v>4</v>
      </c>
      <c r="D31" s="66" t="s">
        <v>5</v>
      </c>
      <c r="E31" s="67" t="s">
        <v>6</v>
      </c>
      <c r="F31" s="68" t="s">
        <v>7</v>
      </c>
      <c r="G31" s="66" t="s">
        <v>8</v>
      </c>
      <c r="H31" s="66" t="s">
        <v>9</v>
      </c>
      <c r="I31" s="66" t="s">
        <v>10</v>
      </c>
      <c r="J31" s="66" t="s">
        <v>11</v>
      </c>
      <c r="K31" s="66" t="s">
        <v>12</v>
      </c>
      <c r="L31" s="70" t="s">
        <v>13</v>
      </c>
    </row>
    <row r="32" spans="1:12" s="61" customFormat="1" ht="15.75" hidden="1" x14ac:dyDescent="0.25">
      <c r="A32" s="34">
        <v>1</v>
      </c>
      <c r="B32" s="35" t="s">
        <v>14</v>
      </c>
      <c r="C32" s="33"/>
      <c r="D32" s="36"/>
      <c r="E32" s="37"/>
      <c r="F32" s="38"/>
      <c r="G32" s="38"/>
      <c r="H32" s="38"/>
      <c r="I32" s="38"/>
      <c r="J32" s="38"/>
      <c r="K32" s="38"/>
      <c r="L32" s="40"/>
    </row>
    <row r="33" spans="1:12" s="61" customFormat="1" ht="15.75" hidden="1" x14ac:dyDescent="0.25">
      <c r="A33" s="41" t="s">
        <v>15</v>
      </c>
      <c r="B33" s="33"/>
      <c r="C33" s="33"/>
      <c r="D33" s="42"/>
      <c r="E33" s="37"/>
      <c r="F33" s="38">
        <v>0</v>
      </c>
      <c r="G33" s="38">
        <v>0</v>
      </c>
      <c r="H33" s="38">
        <v>1</v>
      </c>
      <c r="I33" s="38">
        <v>20</v>
      </c>
      <c r="J33" s="39">
        <f>G33+F33+(D33*E33)</f>
        <v>0</v>
      </c>
      <c r="K33" s="39">
        <f>J33*I33*H33</f>
        <v>0</v>
      </c>
      <c r="L33" s="40"/>
    </row>
    <row r="34" spans="1:12" s="61" customFormat="1" ht="15.75" hidden="1" x14ac:dyDescent="0.25">
      <c r="A34" s="43">
        <v>1.2</v>
      </c>
      <c r="B34" s="33"/>
      <c r="C34" s="33"/>
      <c r="D34" s="42"/>
      <c r="E34" s="37"/>
      <c r="F34" s="38">
        <v>0</v>
      </c>
      <c r="G34" s="38">
        <v>0</v>
      </c>
      <c r="H34" s="38">
        <v>1</v>
      </c>
      <c r="I34" s="38">
        <v>20</v>
      </c>
      <c r="J34" s="39">
        <f t="shared" ref="J34:J43" si="2">G34+F34+(D34*E34)</f>
        <v>0</v>
      </c>
      <c r="K34" s="39">
        <f t="shared" ref="K34:K43" si="3">J34*I34*H34</f>
        <v>0</v>
      </c>
      <c r="L34" s="40"/>
    </row>
    <row r="35" spans="1:12" s="61" customFormat="1" ht="15.75" hidden="1" x14ac:dyDescent="0.25">
      <c r="A35" s="80" t="s">
        <v>67</v>
      </c>
      <c r="B35" s="33"/>
      <c r="C35" s="33"/>
      <c r="D35" s="42"/>
      <c r="E35" s="37"/>
      <c r="F35" s="38">
        <v>0</v>
      </c>
      <c r="G35" s="38"/>
      <c r="H35" s="38">
        <v>1</v>
      </c>
      <c r="I35" s="38">
        <v>30</v>
      </c>
      <c r="J35" s="39">
        <f>G35+F35+(D35*E35)</f>
        <v>0</v>
      </c>
      <c r="K35" s="39">
        <f>J35*I35*H35</f>
        <v>0</v>
      </c>
      <c r="L35" s="40"/>
    </row>
    <row r="36" spans="1:12" s="61" customFormat="1" ht="15.75" hidden="1" x14ac:dyDescent="0.25">
      <c r="A36" s="41" t="s">
        <v>57</v>
      </c>
      <c r="B36" s="33"/>
      <c r="C36" s="33"/>
      <c r="D36" s="42"/>
      <c r="E36" s="37"/>
      <c r="F36" s="38">
        <v>0</v>
      </c>
      <c r="G36" s="38"/>
      <c r="H36" s="38">
        <v>1</v>
      </c>
      <c r="I36" s="38">
        <v>30</v>
      </c>
      <c r="J36" s="39">
        <f>G36+F36+(D36*E36)</f>
        <v>0</v>
      </c>
      <c r="K36" s="39">
        <f>J36*I36*H36</f>
        <v>0</v>
      </c>
      <c r="L36" s="40"/>
    </row>
    <row r="37" spans="1:12" s="61" customFormat="1" ht="15.75" hidden="1" x14ac:dyDescent="0.25">
      <c r="A37" s="34">
        <v>2</v>
      </c>
      <c r="B37" s="35" t="s">
        <v>16</v>
      </c>
      <c r="C37" s="33" t="s">
        <v>17</v>
      </c>
      <c r="D37" s="42"/>
      <c r="E37" s="37"/>
      <c r="F37" s="38"/>
      <c r="G37" s="38"/>
      <c r="H37" s="38">
        <v>1</v>
      </c>
      <c r="I37" s="38">
        <v>20</v>
      </c>
      <c r="J37" s="39">
        <f t="shared" si="2"/>
        <v>0</v>
      </c>
      <c r="K37" s="39">
        <f t="shared" si="3"/>
        <v>0</v>
      </c>
      <c r="L37" s="40"/>
    </row>
    <row r="38" spans="1:12" s="61" customFormat="1" ht="15.75" hidden="1" x14ac:dyDescent="0.25">
      <c r="A38" s="44"/>
      <c r="B38" s="33"/>
      <c r="C38" s="33" t="s">
        <v>18</v>
      </c>
      <c r="D38" s="42"/>
      <c r="E38" s="37"/>
      <c r="F38" s="38"/>
      <c r="G38" s="38"/>
      <c r="H38" s="38">
        <v>1</v>
      </c>
      <c r="I38" s="38">
        <v>20</v>
      </c>
      <c r="J38" s="39">
        <f>G38+F38+(D38*E38)</f>
        <v>0</v>
      </c>
      <c r="K38" s="39">
        <f t="shared" si="3"/>
        <v>0</v>
      </c>
      <c r="L38" s="40"/>
    </row>
    <row r="39" spans="1:12" s="61" customFormat="1" ht="15.75" hidden="1" x14ac:dyDescent="0.25">
      <c r="A39" s="44"/>
      <c r="B39" s="33"/>
      <c r="C39" s="33" t="s">
        <v>19</v>
      </c>
      <c r="D39" s="42"/>
      <c r="E39" s="37"/>
      <c r="F39" s="38"/>
      <c r="G39" s="38"/>
      <c r="H39" s="38"/>
      <c r="I39" s="38"/>
      <c r="J39" s="39">
        <f t="shared" si="2"/>
        <v>0</v>
      </c>
      <c r="K39" s="39">
        <f t="shared" si="3"/>
        <v>0</v>
      </c>
      <c r="L39" s="40"/>
    </row>
    <row r="40" spans="1:12" s="61" customFormat="1" ht="15.75" hidden="1" x14ac:dyDescent="0.25">
      <c r="A40" s="34">
        <v>3</v>
      </c>
      <c r="B40" s="35" t="s">
        <v>20</v>
      </c>
      <c r="C40" s="33"/>
      <c r="D40" s="42"/>
      <c r="E40" s="37"/>
      <c r="F40" s="38"/>
      <c r="G40" s="38"/>
      <c r="H40" s="38"/>
      <c r="I40" s="38"/>
      <c r="J40" s="39"/>
      <c r="K40" s="39"/>
      <c r="L40" s="40"/>
    </row>
    <row r="41" spans="1:12" s="61" customFormat="1" ht="15.75" hidden="1" x14ac:dyDescent="0.25">
      <c r="A41" s="41" t="s">
        <v>21</v>
      </c>
      <c r="B41" s="33" t="s">
        <v>22</v>
      </c>
      <c r="C41" s="33"/>
      <c r="D41" s="42"/>
      <c r="E41" s="37"/>
      <c r="F41" s="38"/>
      <c r="G41" s="38"/>
      <c r="H41" s="38"/>
      <c r="I41" s="38"/>
      <c r="J41" s="39"/>
      <c r="K41" s="39">
        <f>J41*I41*H41</f>
        <v>0</v>
      </c>
      <c r="L41" s="40"/>
    </row>
    <row r="42" spans="1:12" s="61" customFormat="1" ht="15.75" hidden="1" x14ac:dyDescent="0.25">
      <c r="A42" s="41" t="s">
        <v>23</v>
      </c>
      <c r="B42" s="33" t="s">
        <v>24</v>
      </c>
      <c r="C42" s="33"/>
      <c r="D42" s="42"/>
      <c r="E42" s="37"/>
      <c r="F42" s="38"/>
      <c r="G42" s="38"/>
      <c r="H42" s="38">
        <v>1</v>
      </c>
      <c r="I42" s="38">
        <v>0</v>
      </c>
      <c r="J42" s="39">
        <f t="shared" si="2"/>
        <v>0</v>
      </c>
      <c r="K42" s="39">
        <f t="shared" si="3"/>
        <v>0</v>
      </c>
      <c r="L42" s="40"/>
    </row>
    <row r="43" spans="1:12" s="61" customFormat="1" ht="15.75" hidden="1" x14ac:dyDescent="0.25">
      <c r="A43" s="41" t="s">
        <v>25</v>
      </c>
      <c r="B43" s="33" t="s">
        <v>26</v>
      </c>
      <c r="C43" s="33"/>
      <c r="D43" s="42"/>
      <c r="E43" s="37"/>
      <c r="F43" s="38"/>
      <c r="G43" s="38"/>
      <c r="H43" s="38">
        <v>1</v>
      </c>
      <c r="I43" s="38">
        <v>0</v>
      </c>
      <c r="J43" s="39">
        <f t="shared" si="2"/>
        <v>0</v>
      </c>
      <c r="K43" s="39">
        <f t="shared" si="3"/>
        <v>0</v>
      </c>
      <c r="L43" s="40"/>
    </row>
    <row r="44" spans="1:12" s="61" customFormat="1" ht="31.5" hidden="1" x14ac:dyDescent="0.25">
      <c r="A44" s="34">
        <v>4</v>
      </c>
      <c r="B44" s="33" t="s">
        <v>35</v>
      </c>
      <c r="C44" s="240" t="s">
        <v>61</v>
      </c>
      <c r="D44" s="241"/>
      <c r="E44" s="241"/>
      <c r="F44" s="241"/>
      <c r="G44" s="241"/>
      <c r="H44" s="241"/>
      <c r="I44" s="241"/>
      <c r="J44" s="241"/>
      <c r="K44" s="242"/>
      <c r="L44" s="40"/>
    </row>
    <row r="45" spans="1:12" s="61" customFormat="1" ht="15.75" hidden="1" x14ac:dyDescent="0.25">
      <c r="A45" s="34">
        <v>5</v>
      </c>
      <c r="B45" s="33" t="s">
        <v>29</v>
      </c>
      <c r="C45" s="243" t="s">
        <v>61</v>
      </c>
      <c r="D45" s="244"/>
      <c r="E45" s="244"/>
      <c r="F45" s="244"/>
      <c r="G45" s="244"/>
      <c r="H45" s="244"/>
      <c r="I45" s="244"/>
      <c r="J45" s="244"/>
      <c r="K45" s="245"/>
      <c r="L45" s="40"/>
    </row>
    <row r="46" spans="1:12" s="61" customFormat="1" ht="15.75" hidden="1" x14ac:dyDescent="0.25">
      <c r="A46" s="34">
        <v>6</v>
      </c>
      <c r="B46" s="35" t="s">
        <v>30</v>
      </c>
      <c r="C46" s="33" t="s">
        <v>17</v>
      </c>
      <c r="D46" s="42">
        <v>0</v>
      </c>
      <c r="E46" s="37"/>
      <c r="F46" s="38"/>
      <c r="G46" s="38"/>
      <c r="H46" s="38">
        <v>1</v>
      </c>
      <c r="I46" s="38">
        <v>20</v>
      </c>
      <c r="J46" s="39">
        <f>G46+F46+(D46*E46)</f>
        <v>0</v>
      </c>
      <c r="K46" s="39">
        <f>J46*I46*H46</f>
        <v>0</v>
      </c>
      <c r="L46" s="40"/>
    </row>
    <row r="47" spans="1:12" s="61" customFormat="1" ht="15.75" hidden="1" x14ac:dyDescent="0.25">
      <c r="A47" s="45"/>
      <c r="B47" s="33"/>
      <c r="C47" s="33" t="s">
        <v>18</v>
      </c>
      <c r="D47" s="42">
        <v>0</v>
      </c>
      <c r="E47" s="37"/>
      <c r="F47" s="38"/>
      <c r="G47" s="38">
        <v>0</v>
      </c>
      <c r="H47" s="38">
        <v>1</v>
      </c>
      <c r="I47" s="38">
        <v>20</v>
      </c>
      <c r="J47" s="39">
        <f>G47+F47+(D47*E47)</f>
        <v>0</v>
      </c>
      <c r="K47" s="39">
        <f>J47*I47*H47</f>
        <v>0</v>
      </c>
      <c r="L47" s="40"/>
    </row>
    <row r="48" spans="1:12" s="61" customFormat="1" ht="15.75" hidden="1" x14ac:dyDescent="0.25">
      <c r="A48" s="45"/>
      <c r="B48" s="33"/>
      <c r="C48" s="33" t="s">
        <v>19</v>
      </c>
      <c r="D48" s="42">
        <v>0</v>
      </c>
      <c r="E48" s="37"/>
      <c r="F48" s="38"/>
      <c r="G48" s="38"/>
      <c r="H48" s="38">
        <v>1</v>
      </c>
      <c r="I48" s="38">
        <v>0</v>
      </c>
      <c r="J48" s="39">
        <f>G48+F48+(D48*E48)</f>
        <v>0</v>
      </c>
      <c r="K48" s="39">
        <f>J48*I48*H48</f>
        <v>0</v>
      </c>
      <c r="L48" s="40"/>
    </row>
    <row r="49" spans="1:14" s="61" customFormat="1" ht="15.75" hidden="1" x14ac:dyDescent="0.25">
      <c r="A49" s="46"/>
      <c r="B49" s="33"/>
      <c r="C49" s="33" t="s">
        <v>31</v>
      </c>
      <c r="D49" s="42">
        <v>0</v>
      </c>
      <c r="E49" s="37"/>
      <c r="F49" s="38"/>
      <c r="G49" s="38"/>
      <c r="H49" s="38">
        <v>1</v>
      </c>
      <c r="I49" s="38">
        <v>0</v>
      </c>
      <c r="J49" s="39">
        <f>G49+F49+(D49*E49)</f>
        <v>0</v>
      </c>
      <c r="K49" s="39">
        <f>J49*I49*H49</f>
        <v>0</v>
      </c>
      <c r="L49" s="40"/>
    </row>
    <row r="50" spans="1:14" s="61" customFormat="1" ht="16.5" hidden="1" thickBot="1" x14ac:dyDescent="0.3">
      <c r="A50" s="47"/>
      <c r="B50" s="246" t="s">
        <v>32</v>
      </c>
      <c r="C50" s="247"/>
      <c r="D50" s="48"/>
      <c r="E50" s="49"/>
      <c r="F50" s="49">
        <f>SUM(F32:F44)</f>
        <v>0</v>
      </c>
      <c r="G50" s="49">
        <f>SUM(G32:G44)</f>
        <v>0</v>
      </c>
      <c r="H50" s="50"/>
      <c r="I50" s="49"/>
      <c r="J50" s="51">
        <f>SUM(J32:J49)</f>
        <v>0</v>
      </c>
      <c r="K50" s="51">
        <f>SUM(K32:K49)</f>
        <v>0</v>
      </c>
      <c r="L50" s="52"/>
    </row>
    <row r="51" spans="1:14" s="61" customFormat="1" ht="15.75" hidden="1" x14ac:dyDescent="0.25">
      <c r="A51" s="82"/>
      <c r="B51" s="83"/>
      <c r="C51" s="83"/>
      <c r="D51" s="84"/>
      <c r="E51" s="85"/>
      <c r="F51" s="85"/>
      <c r="G51" s="85"/>
      <c r="H51" s="86"/>
      <c r="I51" s="85"/>
      <c r="J51" s="87"/>
      <c r="K51" s="87"/>
      <c r="L51" s="85"/>
    </row>
    <row r="52" spans="1:14" s="61" customFormat="1" ht="15.75" hidden="1" x14ac:dyDescent="0.25">
      <c r="A52" s="82"/>
      <c r="B52" s="83"/>
      <c r="C52" s="83"/>
      <c r="D52" s="84"/>
      <c r="E52" s="85"/>
      <c r="F52" s="85"/>
      <c r="G52" s="85"/>
      <c r="H52" s="86"/>
      <c r="I52" s="85"/>
      <c r="J52" s="87"/>
      <c r="K52" s="87"/>
      <c r="L52" s="85"/>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15.75" hidden="1" x14ac:dyDescent="0.25">
      <c r="A60" s="82"/>
      <c r="B60" s="83"/>
      <c r="C60" s="83"/>
      <c r="D60" s="84"/>
      <c r="E60" s="85"/>
      <c r="F60" s="85"/>
      <c r="G60" s="85"/>
      <c r="H60" s="86"/>
      <c r="I60" s="85"/>
      <c r="J60" s="87"/>
      <c r="K60" s="87"/>
      <c r="L60" s="85"/>
    </row>
    <row r="61" spans="1:14" s="61" customFormat="1" ht="9.9499999999999993" hidden="1" customHeight="1" x14ac:dyDescent="0.25">
      <c r="A61" s="71"/>
      <c r="B61" s="88" t="s">
        <v>68</v>
      </c>
      <c r="C61" s="88">
        <f>K27</f>
        <v>22725500</v>
      </c>
      <c r="D61" s="73"/>
      <c r="E61" s="74"/>
      <c r="F61" s="74"/>
      <c r="G61" s="74"/>
      <c r="H61" s="75"/>
      <c r="I61" s="74"/>
      <c r="J61" s="74"/>
      <c r="K61" s="74"/>
      <c r="L61" s="74"/>
    </row>
    <row r="62" spans="1:14" s="61" customFormat="1" ht="9.9499999999999993" hidden="1" customHeight="1" x14ac:dyDescent="0.25">
      <c r="A62" s="71"/>
      <c r="B62" s="88" t="s">
        <v>69</v>
      </c>
      <c r="C62" s="88">
        <f>K50</f>
        <v>0</v>
      </c>
      <c r="D62" s="73"/>
      <c r="E62" s="74"/>
      <c r="F62" s="74"/>
      <c r="G62" s="74"/>
      <c r="H62" s="75"/>
      <c r="I62" s="74"/>
      <c r="J62" s="74"/>
      <c r="K62" s="74"/>
      <c r="L62" s="74"/>
      <c r="N62" s="89"/>
    </row>
    <row r="63" spans="1:14" s="61" customFormat="1" ht="9.9499999999999993" hidden="1" customHeight="1" x14ac:dyDescent="0.25">
      <c r="A63" s="71"/>
      <c r="B63" s="88" t="s">
        <v>70</v>
      </c>
      <c r="C63" s="88">
        <f>C61-C62</f>
        <v>22725500</v>
      </c>
      <c r="D63" s="73"/>
      <c r="E63" s="74"/>
      <c r="F63" s="74"/>
      <c r="G63" s="74"/>
      <c r="H63" s="75"/>
      <c r="I63" s="74"/>
      <c r="J63" s="74"/>
      <c r="K63" s="74"/>
      <c r="L63" s="74"/>
    </row>
    <row r="64" spans="1:14" s="61" customFormat="1" ht="9.9499999999999993" hidden="1" customHeight="1" x14ac:dyDescent="0.25">
      <c r="A64" s="71"/>
      <c r="B64" s="88" t="s">
        <v>71</v>
      </c>
      <c r="C64" s="88">
        <f>C61</f>
        <v>22725500</v>
      </c>
      <c r="D64" s="73"/>
      <c r="E64" s="74"/>
      <c r="F64" s="74"/>
      <c r="G64" s="74"/>
      <c r="H64" s="75"/>
      <c r="I64" s="74"/>
      <c r="J64" s="74"/>
      <c r="K64" s="74"/>
      <c r="L64" s="74"/>
    </row>
    <row r="65" spans="1:12" s="61" customFormat="1" ht="15.75" hidden="1" x14ac:dyDescent="0.25">
      <c r="A65" s="59" t="s">
        <v>36</v>
      </c>
      <c r="B65" s="248" t="s">
        <v>37</v>
      </c>
      <c r="C65" s="248"/>
      <c r="D65" s="248"/>
      <c r="E65" s="248"/>
      <c r="F65" s="248"/>
      <c r="G65" s="248"/>
      <c r="H65" s="248"/>
      <c r="I65" s="248"/>
      <c r="J65" s="248"/>
      <c r="K65" s="248"/>
      <c r="L65" s="248"/>
    </row>
    <row r="66" spans="1:12" s="91" customFormat="1" ht="15.75" hidden="1" x14ac:dyDescent="0.25">
      <c r="A66" s="90"/>
      <c r="B66" s="90"/>
      <c r="C66" s="90"/>
      <c r="D66" s="90"/>
      <c r="E66" s="90"/>
      <c r="F66" s="90"/>
      <c r="G66" s="90"/>
      <c r="H66" s="90"/>
      <c r="I66" s="90"/>
      <c r="J66" s="90"/>
      <c r="K66" s="90"/>
      <c r="L66" s="90"/>
    </row>
    <row r="67" spans="1:12" s="91" customFormat="1" ht="15.75" hidden="1" x14ac:dyDescent="0.25">
      <c r="A67" s="90"/>
      <c r="B67" s="90"/>
      <c r="C67" s="90"/>
      <c r="D67" s="90"/>
      <c r="E67" s="90"/>
      <c r="F67" s="90"/>
      <c r="G67" s="90"/>
      <c r="H67" s="90"/>
      <c r="I67" s="90"/>
      <c r="J67" s="90"/>
      <c r="K67" s="90"/>
      <c r="L67" s="90"/>
    </row>
    <row r="68" spans="1:12" s="91" customFormat="1" ht="15.75" hidden="1" x14ac:dyDescent="0.25">
      <c r="A68" s="90"/>
      <c r="B68" s="90"/>
      <c r="C68" s="90"/>
      <c r="D68" s="90"/>
      <c r="E68" s="90"/>
      <c r="F68" s="90"/>
      <c r="G68" s="90"/>
      <c r="H68" s="90"/>
      <c r="I68" s="90"/>
      <c r="J68" s="90"/>
      <c r="K68" s="90"/>
      <c r="L68" s="90"/>
    </row>
    <row r="69" spans="1:12" s="91" customFormat="1" ht="15.75" hidden="1" x14ac:dyDescent="0.25">
      <c r="A69" s="90"/>
      <c r="B69" s="90"/>
      <c r="C69" s="90"/>
      <c r="D69" s="90"/>
      <c r="E69" s="90"/>
      <c r="F69" s="90"/>
      <c r="G69" s="90"/>
      <c r="H69" s="90"/>
      <c r="I69" s="90"/>
      <c r="J69" s="90"/>
      <c r="K69" s="90"/>
      <c r="L69" s="90"/>
    </row>
    <row r="70" spans="1:12" s="91" customFormat="1" ht="15.75" hidden="1" x14ac:dyDescent="0.25">
      <c r="A70" s="90"/>
      <c r="B70" s="90"/>
      <c r="C70" s="90"/>
      <c r="D70" s="90"/>
      <c r="E70" s="90"/>
      <c r="F70" s="90"/>
      <c r="G70" s="90"/>
      <c r="H70" s="90"/>
      <c r="I70" s="90"/>
      <c r="J70" s="90"/>
      <c r="K70" s="90"/>
      <c r="L70" s="90"/>
    </row>
    <row r="71" spans="1:12" s="91" customFormat="1" ht="15.75" hidden="1" x14ac:dyDescent="0.25">
      <c r="A71" s="90"/>
      <c r="B71" s="90"/>
      <c r="C71" s="90"/>
      <c r="D71" s="90"/>
      <c r="E71" s="90"/>
      <c r="F71" s="90"/>
      <c r="G71" s="90"/>
      <c r="H71" s="90"/>
      <c r="I71" s="90"/>
      <c r="J71" s="90"/>
      <c r="K71" s="90"/>
      <c r="L71" s="90"/>
    </row>
    <row r="72" spans="1:12" s="91" customFormat="1" ht="15.75" hidden="1" x14ac:dyDescent="0.25">
      <c r="A72" s="90"/>
      <c r="B72" s="90"/>
      <c r="C72" s="90"/>
      <c r="D72" s="90"/>
      <c r="E72" s="90"/>
      <c r="F72" s="90"/>
      <c r="G72" s="90"/>
      <c r="H72" s="90"/>
      <c r="I72" s="90"/>
      <c r="J72" s="90"/>
      <c r="K72" s="90"/>
      <c r="L72" s="90"/>
    </row>
    <row r="73" spans="1:12" s="91" customFormat="1" ht="15.75" hidden="1" x14ac:dyDescent="0.25">
      <c r="A73" s="90"/>
      <c r="B73" s="90"/>
      <c r="C73" s="90"/>
      <c r="D73" s="90"/>
      <c r="E73" s="90"/>
      <c r="F73" s="90"/>
      <c r="G73" s="90"/>
      <c r="H73" s="90"/>
      <c r="I73" s="90"/>
      <c r="J73" s="90"/>
      <c r="K73" s="90"/>
      <c r="L73" s="90"/>
    </row>
    <row r="74" spans="1:12" s="91" customFormat="1" ht="15.75" hidden="1" x14ac:dyDescent="0.25">
      <c r="A74" s="90"/>
      <c r="B74" s="90"/>
      <c r="C74" s="90"/>
      <c r="D74" s="90"/>
      <c r="E74" s="90"/>
      <c r="F74" s="90"/>
      <c r="G74" s="90"/>
      <c r="H74" s="90"/>
      <c r="I74" s="90"/>
      <c r="J74" s="90"/>
      <c r="K74" s="90"/>
      <c r="L74" s="90"/>
    </row>
    <row r="75" spans="1:12" s="91" customFormat="1" ht="15.75" hidden="1" x14ac:dyDescent="0.25">
      <c r="A75" s="90"/>
      <c r="B75" s="90"/>
      <c r="C75" s="90"/>
      <c r="D75" s="90"/>
      <c r="E75" s="90"/>
      <c r="F75" s="90"/>
      <c r="G75" s="90"/>
      <c r="H75" s="90"/>
      <c r="I75" s="90"/>
      <c r="J75" s="90"/>
      <c r="K75" s="90"/>
      <c r="L75" s="90"/>
    </row>
    <row r="76" spans="1:12" s="91" customFormat="1" ht="15.75" hidden="1" x14ac:dyDescent="0.25">
      <c r="A76" s="90"/>
      <c r="B76" s="90"/>
      <c r="C76" s="90"/>
      <c r="D76" s="90"/>
      <c r="E76" s="90"/>
      <c r="F76" s="90"/>
      <c r="G76" s="90"/>
      <c r="H76" s="90"/>
      <c r="I76" s="90"/>
      <c r="J76" s="90"/>
      <c r="K76" s="90"/>
      <c r="L76" s="90"/>
    </row>
    <row r="77" spans="1:12" s="91" customFormat="1" ht="15.75" hidden="1" x14ac:dyDescent="0.25">
      <c r="A77" s="90"/>
      <c r="B77" s="90"/>
      <c r="C77" s="90"/>
      <c r="D77" s="90"/>
      <c r="E77" s="90"/>
      <c r="F77" s="90"/>
      <c r="G77" s="90"/>
      <c r="H77" s="90"/>
      <c r="I77" s="90"/>
      <c r="J77" s="90"/>
      <c r="K77" s="90"/>
      <c r="L77" s="90"/>
    </row>
    <row r="78" spans="1:12" s="91" customFormat="1" ht="15.75" hidden="1" x14ac:dyDescent="0.25">
      <c r="A78" s="90"/>
      <c r="B78" s="90"/>
      <c r="C78" s="90"/>
      <c r="D78" s="90"/>
      <c r="E78" s="90"/>
      <c r="F78" s="90"/>
      <c r="G78" s="90"/>
      <c r="H78" s="90"/>
      <c r="I78" s="90"/>
      <c r="J78" s="90"/>
      <c r="K78" s="90"/>
      <c r="L78" s="90"/>
    </row>
    <row r="79" spans="1:12" s="91" customFormat="1" ht="15.75" hidden="1" x14ac:dyDescent="0.25">
      <c r="A79" s="90"/>
      <c r="B79" s="90"/>
      <c r="C79" s="90"/>
      <c r="D79" s="90"/>
      <c r="E79" s="90"/>
      <c r="F79" s="90"/>
      <c r="G79" s="90"/>
      <c r="H79" s="90"/>
      <c r="I79" s="90"/>
      <c r="J79" s="90"/>
      <c r="K79" s="90"/>
      <c r="L79" s="90"/>
    </row>
    <row r="80" spans="1:12"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0"/>
      <c r="L82" s="90"/>
    </row>
    <row r="83" spans="1:12" s="91" customFormat="1" ht="15.75" hidden="1" x14ac:dyDescent="0.25">
      <c r="A83" s="90"/>
      <c r="B83" s="90"/>
      <c r="C83" s="90"/>
      <c r="D83" s="90"/>
      <c r="E83" s="90"/>
      <c r="F83" s="90"/>
      <c r="G83" s="90"/>
      <c r="H83" s="90"/>
      <c r="I83" s="90"/>
      <c r="J83" s="90"/>
      <c r="K83" s="92"/>
      <c r="L83" s="92"/>
    </row>
    <row r="84" spans="1:12" s="91" customFormat="1" ht="15.75" hidden="1" x14ac:dyDescent="0.25">
      <c r="A84" s="90"/>
      <c r="B84" s="90"/>
      <c r="C84" s="90"/>
      <c r="D84" s="90"/>
      <c r="E84" s="90"/>
      <c r="F84" s="90"/>
      <c r="G84" s="90"/>
      <c r="H84" s="90"/>
      <c r="I84" s="90"/>
      <c r="J84" s="90"/>
      <c r="K84" s="92"/>
      <c r="L84" s="92"/>
    </row>
    <row r="85" spans="1:12" s="91" customFormat="1" ht="15.75" hidden="1" x14ac:dyDescent="0.25">
      <c r="A85" s="90"/>
      <c r="B85" s="90"/>
      <c r="C85" s="90"/>
      <c r="D85" s="90"/>
      <c r="E85" s="90"/>
      <c r="F85" s="90"/>
      <c r="G85" s="90"/>
      <c r="H85" s="90"/>
      <c r="I85" s="90"/>
      <c r="J85" s="90"/>
      <c r="K85" s="92"/>
      <c r="L85" s="92"/>
    </row>
    <row r="86" spans="1:12" s="91" customFormat="1" ht="15.75" hidden="1" x14ac:dyDescent="0.25">
      <c r="A86" s="90"/>
      <c r="B86" s="90"/>
      <c r="C86" s="90"/>
      <c r="D86" s="90"/>
      <c r="E86" s="90"/>
      <c r="F86" s="90"/>
      <c r="G86" s="90"/>
      <c r="H86" s="90"/>
      <c r="I86" s="90"/>
      <c r="J86" s="90"/>
      <c r="K86" s="92"/>
      <c r="L86" s="92"/>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2"/>
      <c r="L91" s="92"/>
    </row>
    <row r="92" spans="1:12" s="91" customFormat="1" ht="15.75" hidden="1" x14ac:dyDescent="0.25">
      <c r="A92" s="90"/>
      <c r="B92" s="90"/>
      <c r="C92" s="90"/>
      <c r="D92" s="90"/>
      <c r="E92" s="90"/>
      <c r="F92" s="90"/>
      <c r="G92" s="90"/>
      <c r="H92" s="90"/>
      <c r="I92" s="90"/>
      <c r="J92" s="90"/>
      <c r="K92" s="93"/>
      <c r="L92" s="93"/>
    </row>
    <row r="93" spans="1:12" s="91" customFormat="1" ht="15.75" hidden="1" x14ac:dyDescent="0.25">
      <c r="A93" s="90"/>
      <c r="B93" s="90"/>
      <c r="C93" s="90"/>
      <c r="D93" s="90"/>
      <c r="E93" s="90"/>
      <c r="F93" s="90"/>
      <c r="G93" s="90"/>
      <c r="H93" s="90"/>
      <c r="I93" s="90"/>
      <c r="J93" s="90"/>
      <c r="K93" s="94">
        <f>$K$27</f>
        <v>22725500</v>
      </c>
      <c r="L93" s="93"/>
    </row>
    <row r="94" spans="1:12" s="91" customFormat="1" ht="15.75" hidden="1" x14ac:dyDescent="0.25">
      <c r="A94" s="90"/>
      <c r="B94" s="90"/>
      <c r="C94" s="90"/>
      <c r="D94" s="90"/>
      <c r="E94" s="90"/>
      <c r="F94" s="90"/>
      <c r="G94" s="90"/>
      <c r="H94" s="90"/>
      <c r="I94" s="90"/>
      <c r="J94" s="90"/>
      <c r="K94" s="94">
        <f>$K$50</f>
        <v>0</v>
      </c>
      <c r="L94" s="95"/>
    </row>
    <row r="95" spans="1:12" s="91" customFormat="1" ht="15.75" hidden="1" x14ac:dyDescent="0.25">
      <c r="A95" s="90"/>
      <c r="B95" s="90"/>
      <c r="C95" s="90"/>
      <c r="D95" s="90"/>
      <c r="E95" s="90"/>
      <c r="F95" s="90"/>
      <c r="G95" s="90"/>
      <c r="H95" s="90"/>
      <c r="I95" s="90"/>
      <c r="J95" s="90"/>
      <c r="K95" s="94">
        <f>K93-K94</f>
        <v>22725500</v>
      </c>
      <c r="L95" s="95">
        <f>K95/K93*100%</f>
        <v>1</v>
      </c>
    </row>
    <row r="96" spans="1:12" s="91" customFormat="1" ht="15.75" x14ac:dyDescent="0.25">
      <c r="A96" s="90"/>
      <c r="B96" s="90"/>
      <c r="C96" s="90"/>
      <c r="D96" s="90"/>
      <c r="E96" s="90"/>
      <c r="F96" s="90"/>
      <c r="G96" s="90"/>
      <c r="H96" s="90"/>
      <c r="I96" s="103"/>
      <c r="J96" s="90"/>
      <c r="K96" s="93"/>
      <c r="L96" s="95">
        <f>K94/K93*100%</f>
        <v>0</v>
      </c>
    </row>
    <row r="97" spans="1:12" s="91" customFormat="1" ht="15.75" x14ac:dyDescent="0.25">
      <c r="A97" s="90"/>
      <c r="B97" s="96"/>
      <c r="C97" s="90"/>
      <c r="D97" s="90"/>
      <c r="E97" s="90"/>
      <c r="F97" s="90"/>
      <c r="G97" s="90"/>
      <c r="H97" s="90"/>
      <c r="I97" s="90"/>
      <c r="J97" s="90"/>
      <c r="K97" s="97"/>
      <c r="L97" s="97"/>
    </row>
    <row r="98" spans="1:12" s="61" customFormat="1" ht="15.75" x14ac:dyDescent="0.25">
      <c r="A98" s="76"/>
      <c r="B98" s="98"/>
      <c r="C98" s="99"/>
      <c r="D98" s="99"/>
      <c r="E98" s="99"/>
      <c r="F98" s="99"/>
      <c r="G98" s="77"/>
      <c r="H98" s="77"/>
      <c r="I98" s="77"/>
      <c r="J98" s="77"/>
      <c r="K98" s="77"/>
      <c r="L98" s="77"/>
    </row>
  </sheetData>
  <mergeCells count="13">
    <mergeCell ref="B6:L6"/>
    <mergeCell ref="B1:K1"/>
    <mergeCell ref="B2:K2"/>
    <mergeCell ref="B4:C5"/>
    <mergeCell ref="I4:K5"/>
    <mergeCell ref="B50:C50"/>
    <mergeCell ref="B65:L65"/>
    <mergeCell ref="B7:L7"/>
    <mergeCell ref="B8:K8"/>
    <mergeCell ref="B27:C27"/>
    <mergeCell ref="B29:L29"/>
    <mergeCell ref="C44:K44"/>
    <mergeCell ref="C45:K45"/>
  </mergeCells>
  <printOptions horizontalCentered="1"/>
  <pageMargins left="0.31496062992125984" right="0.23622047244094491" top="0.55118110236220474" bottom="0.55118110236220474" header="0.31496062992125984" footer="0.31496062992125984"/>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topLeftCell="B25" zoomScale="85" zoomScaleNormal="85" workbookViewId="0">
      <selection activeCell="B7" sqref="B7:L7"/>
    </sheetView>
  </sheetViews>
  <sheetFormatPr defaultColWidth="9.140625" defaultRowHeight="12.75" x14ac:dyDescent="0.25"/>
  <cols>
    <col min="1" max="1" width="6.85546875" style="53" customWidth="1"/>
    <col min="2" max="2" width="72.7109375" style="54" customWidth="1"/>
    <col min="3" max="3" width="16.85546875" style="54" customWidth="1"/>
    <col min="4" max="4" width="7.42578125" style="57" customWidth="1"/>
    <col min="5" max="5" width="8.140625" style="58" customWidth="1"/>
    <col min="6" max="6" width="9" style="54" customWidth="1"/>
    <col min="7" max="7" width="14" style="54" customWidth="1"/>
    <col min="8" max="8" width="13.28515625" style="54" customWidth="1"/>
    <col min="9" max="9" width="11.5703125" style="54" customWidth="1"/>
    <col min="10" max="10" width="10.5703125" style="54" customWidth="1"/>
    <col min="11" max="11" width="23.42578125" style="54" customWidth="1"/>
    <col min="12" max="12" width="17.140625" style="54" customWidth="1"/>
    <col min="13" max="13" width="9.140625" style="55"/>
    <col min="14" max="14" width="10.140625" style="55" bestFit="1" customWidth="1"/>
    <col min="15" max="16384" width="9.140625" style="55"/>
  </cols>
  <sheetData>
    <row r="1" spans="1:12" s="110" customFormat="1" ht="20.25" x14ac:dyDescent="0.3">
      <c r="A1" s="108"/>
      <c r="B1" s="264" t="s">
        <v>122</v>
      </c>
      <c r="C1" s="264"/>
      <c r="D1" s="264"/>
      <c r="E1" s="264"/>
      <c r="F1" s="264"/>
      <c r="G1" s="264"/>
      <c r="H1" s="264"/>
      <c r="I1" s="264"/>
      <c r="J1" s="264"/>
      <c r="K1" s="264"/>
      <c r="L1" s="109"/>
    </row>
    <row r="2" spans="1:12" ht="18.75" x14ac:dyDescent="0.3">
      <c r="B2" s="260" t="s">
        <v>39</v>
      </c>
      <c r="C2" s="260"/>
      <c r="D2" s="260"/>
      <c r="E2" s="260"/>
      <c r="F2" s="260"/>
      <c r="G2" s="260"/>
      <c r="H2" s="260"/>
      <c r="I2" s="260"/>
      <c r="J2" s="260"/>
      <c r="K2" s="260"/>
    </row>
    <row r="3" spans="1:12" ht="15.75" x14ac:dyDescent="0.25">
      <c r="B3" s="56"/>
    </row>
    <row r="4" spans="1:12" ht="33" customHeight="1" x14ac:dyDescent="0.25">
      <c r="B4" s="261" t="s">
        <v>81</v>
      </c>
      <c r="C4" s="261"/>
      <c r="I4" s="262" t="s">
        <v>40</v>
      </c>
      <c r="J4" s="262"/>
      <c r="K4" s="262"/>
      <c r="L4" s="7"/>
    </row>
    <row r="5" spans="1:12" ht="17.25" x14ac:dyDescent="0.25">
      <c r="B5" s="261"/>
      <c r="C5" s="261"/>
      <c r="I5" s="262"/>
      <c r="J5" s="262"/>
      <c r="K5" s="262"/>
      <c r="L5" s="7"/>
    </row>
    <row r="6" spans="1:12" ht="18.75" x14ac:dyDescent="0.3">
      <c r="B6" s="265" t="s">
        <v>66</v>
      </c>
      <c r="C6" s="265"/>
      <c r="D6" s="265"/>
      <c r="E6" s="265"/>
      <c r="F6" s="265"/>
      <c r="G6" s="265"/>
      <c r="H6" s="265"/>
      <c r="I6" s="265"/>
      <c r="J6" s="265"/>
      <c r="K6" s="265"/>
      <c r="L6" s="265"/>
    </row>
    <row r="7" spans="1:12" s="61" customFormat="1" ht="18.75" x14ac:dyDescent="0.25">
      <c r="A7" s="60"/>
      <c r="B7" s="249" t="s">
        <v>152</v>
      </c>
      <c r="C7" s="249"/>
      <c r="D7" s="249"/>
      <c r="E7" s="249"/>
      <c r="F7" s="249"/>
      <c r="G7" s="249"/>
      <c r="H7" s="249"/>
      <c r="I7" s="249"/>
      <c r="J7" s="249"/>
      <c r="K7" s="249"/>
      <c r="L7" s="249"/>
    </row>
    <row r="8" spans="1:12" s="61" customFormat="1" ht="15.75" x14ac:dyDescent="0.25">
      <c r="A8" s="60" t="s">
        <v>1</v>
      </c>
      <c r="B8" s="248" t="s">
        <v>72</v>
      </c>
      <c r="C8" s="248"/>
      <c r="D8" s="248"/>
      <c r="E8" s="248"/>
      <c r="F8" s="248"/>
      <c r="G8" s="248"/>
      <c r="H8" s="248"/>
      <c r="I8" s="248"/>
      <c r="J8" s="248"/>
      <c r="K8" s="248"/>
      <c r="L8" s="62"/>
    </row>
    <row r="9" spans="1:12" s="61" customFormat="1" ht="16.5" thickBot="1" x14ac:dyDescent="0.3">
      <c r="A9" s="60"/>
      <c r="B9" s="63"/>
      <c r="C9" s="63"/>
      <c r="D9" s="63"/>
      <c r="E9" s="63"/>
      <c r="F9" s="63"/>
      <c r="G9" s="63"/>
      <c r="H9" s="63"/>
      <c r="I9" s="63"/>
      <c r="J9" s="63"/>
      <c r="K9" s="63"/>
      <c r="L9" s="62"/>
    </row>
    <row r="10" spans="1:12" s="61" customFormat="1" ht="105" customHeight="1" x14ac:dyDescent="0.25">
      <c r="A10" s="111" t="s">
        <v>2</v>
      </c>
      <c r="B10" s="64" t="s">
        <v>3</v>
      </c>
      <c r="C10" s="65" t="s">
        <v>4</v>
      </c>
      <c r="D10" s="66" t="s">
        <v>5</v>
      </c>
      <c r="E10" s="67" t="s">
        <v>6</v>
      </c>
      <c r="F10" s="68" t="s">
        <v>7</v>
      </c>
      <c r="G10" s="66" t="s">
        <v>8</v>
      </c>
      <c r="H10" s="66" t="s">
        <v>10</v>
      </c>
      <c r="I10" s="66" t="s">
        <v>9</v>
      </c>
      <c r="J10" s="69" t="s">
        <v>11</v>
      </c>
      <c r="K10" s="69" t="s">
        <v>12</v>
      </c>
      <c r="L10" s="70" t="s">
        <v>13</v>
      </c>
    </row>
    <row r="11" spans="1:12" s="61" customFormat="1" ht="27" customHeight="1" x14ac:dyDescent="0.25">
      <c r="A11" s="112">
        <v>1</v>
      </c>
      <c r="B11" s="118" t="s">
        <v>14</v>
      </c>
      <c r="C11" s="33"/>
      <c r="D11" s="36"/>
      <c r="E11" s="37"/>
      <c r="F11" s="38"/>
      <c r="G11" s="38"/>
      <c r="H11" s="38"/>
      <c r="I11" s="38"/>
      <c r="J11" s="39"/>
      <c r="K11" s="39"/>
      <c r="L11" s="40"/>
    </row>
    <row r="12" spans="1:12" s="61" customFormat="1" ht="38.25" customHeight="1" x14ac:dyDescent="0.25">
      <c r="A12" s="113" t="s">
        <v>15</v>
      </c>
      <c r="B12" s="119" t="s">
        <v>119</v>
      </c>
      <c r="C12" s="33" t="s">
        <v>53</v>
      </c>
      <c r="D12" s="42">
        <v>1</v>
      </c>
      <c r="E12" s="37">
        <v>45451</v>
      </c>
      <c r="F12" s="38">
        <v>0</v>
      </c>
      <c r="G12" s="38">
        <v>0</v>
      </c>
      <c r="H12" s="38">
        <v>1</v>
      </c>
      <c r="I12" s="38">
        <v>100</v>
      </c>
      <c r="J12" s="39">
        <f>G12+F12+(D12*E12)</f>
        <v>45451</v>
      </c>
      <c r="K12" s="39">
        <f>J12*I12*H12</f>
        <v>4545100</v>
      </c>
      <c r="L12" s="40"/>
    </row>
    <row r="13" spans="1:12" s="61" customFormat="1" ht="38.25" customHeight="1" x14ac:dyDescent="0.25">
      <c r="A13" s="113">
        <v>1.2</v>
      </c>
      <c r="B13" s="119" t="s">
        <v>120</v>
      </c>
      <c r="C13" s="33" t="s">
        <v>121</v>
      </c>
      <c r="D13" s="42">
        <v>2</v>
      </c>
      <c r="E13" s="37">
        <v>45451</v>
      </c>
      <c r="F13" s="38">
        <v>0</v>
      </c>
      <c r="G13" s="38">
        <v>0</v>
      </c>
      <c r="H13" s="38">
        <v>1</v>
      </c>
      <c r="I13" s="38">
        <v>100</v>
      </c>
      <c r="J13" s="39">
        <f>G13+F13+(D13*E13)</f>
        <v>90902</v>
      </c>
      <c r="K13" s="39">
        <f>J13*I13*H13</f>
        <v>9090200</v>
      </c>
      <c r="L13" s="40"/>
    </row>
    <row r="14" spans="1:12" s="61" customFormat="1" ht="27" customHeight="1" x14ac:dyDescent="0.25">
      <c r="A14" s="112">
        <v>2</v>
      </c>
      <c r="B14" s="118" t="s">
        <v>16</v>
      </c>
      <c r="C14" s="33" t="s">
        <v>17</v>
      </c>
      <c r="D14" s="42">
        <v>0</v>
      </c>
      <c r="E14" s="37">
        <v>45451</v>
      </c>
      <c r="F14" s="38">
        <v>0</v>
      </c>
      <c r="G14" s="38">
        <v>0</v>
      </c>
      <c r="H14" s="38">
        <v>1</v>
      </c>
      <c r="I14" s="38">
        <v>100</v>
      </c>
      <c r="J14" s="39">
        <f t="shared" ref="J14:J19" si="0">G14+F14+(D14*E14)</f>
        <v>0</v>
      </c>
      <c r="K14" s="39">
        <f t="shared" ref="K14:K18" si="1">J14*I14*H14</f>
        <v>0</v>
      </c>
      <c r="L14" s="40"/>
    </row>
    <row r="15" spans="1:12" s="61" customFormat="1" ht="27" customHeight="1" x14ac:dyDescent="0.25">
      <c r="A15" s="114"/>
      <c r="B15" s="120"/>
      <c r="C15" s="33" t="s">
        <v>18</v>
      </c>
      <c r="D15" s="42">
        <v>0</v>
      </c>
      <c r="E15" s="37">
        <v>45451</v>
      </c>
      <c r="F15" s="38">
        <v>0</v>
      </c>
      <c r="G15" s="38">
        <v>0</v>
      </c>
      <c r="H15" s="38">
        <v>1</v>
      </c>
      <c r="I15" s="38">
        <v>100</v>
      </c>
      <c r="J15" s="39">
        <f t="shared" si="0"/>
        <v>0</v>
      </c>
      <c r="K15" s="39">
        <f t="shared" si="1"/>
        <v>0</v>
      </c>
      <c r="L15" s="40"/>
    </row>
    <row r="16" spans="1:12" s="61" customFormat="1" ht="27" customHeight="1" x14ac:dyDescent="0.25">
      <c r="A16" s="114"/>
      <c r="B16" s="120"/>
      <c r="C16" s="33" t="s">
        <v>19</v>
      </c>
      <c r="D16" s="42">
        <v>1</v>
      </c>
      <c r="E16" s="37">
        <v>45451</v>
      </c>
      <c r="F16" s="38">
        <v>0</v>
      </c>
      <c r="G16" s="38">
        <v>0</v>
      </c>
      <c r="H16" s="38">
        <v>1</v>
      </c>
      <c r="I16" s="38">
        <v>100</v>
      </c>
      <c r="J16" s="39">
        <f t="shared" si="0"/>
        <v>45451</v>
      </c>
      <c r="K16" s="39">
        <f t="shared" si="1"/>
        <v>4545100</v>
      </c>
      <c r="L16" s="40"/>
    </row>
    <row r="17" spans="1:17" s="61" customFormat="1" ht="27" customHeight="1" x14ac:dyDescent="0.25">
      <c r="A17" s="112">
        <v>3</v>
      </c>
      <c r="B17" s="118" t="s">
        <v>20</v>
      </c>
      <c r="C17" s="33"/>
      <c r="D17" s="42"/>
      <c r="E17" s="37">
        <v>45451</v>
      </c>
      <c r="F17" s="38"/>
      <c r="G17" s="38"/>
      <c r="H17" s="38">
        <v>1</v>
      </c>
      <c r="I17" s="38">
        <v>100</v>
      </c>
      <c r="J17" s="39">
        <f t="shared" si="0"/>
        <v>0</v>
      </c>
      <c r="K17" s="39">
        <f t="shared" si="1"/>
        <v>0</v>
      </c>
      <c r="L17" s="40"/>
    </row>
    <row r="18" spans="1:17" s="61" customFormat="1" ht="27" customHeight="1" x14ac:dyDescent="0.25">
      <c r="A18" s="113" t="s">
        <v>21</v>
      </c>
      <c r="B18" s="120" t="s">
        <v>22</v>
      </c>
      <c r="C18" s="33"/>
      <c r="D18" s="42"/>
      <c r="E18" s="37">
        <v>45451</v>
      </c>
      <c r="F18" s="38"/>
      <c r="G18" s="38"/>
      <c r="H18" s="38">
        <v>1</v>
      </c>
      <c r="I18" s="38">
        <v>100</v>
      </c>
      <c r="J18" s="39">
        <f t="shared" si="0"/>
        <v>0</v>
      </c>
      <c r="K18" s="39">
        <f t="shared" si="1"/>
        <v>0</v>
      </c>
      <c r="L18" s="40"/>
    </row>
    <row r="19" spans="1:17" s="61" customFormat="1" ht="27" customHeight="1" x14ac:dyDescent="0.25">
      <c r="A19" s="113" t="s">
        <v>23</v>
      </c>
      <c r="B19" s="120" t="s">
        <v>24</v>
      </c>
      <c r="C19" s="33"/>
      <c r="D19" s="42"/>
      <c r="E19" s="37">
        <v>45451</v>
      </c>
      <c r="F19" s="38"/>
      <c r="G19" s="38"/>
      <c r="H19" s="38">
        <v>1</v>
      </c>
      <c r="I19" s="38">
        <v>100</v>
      </c>
      <c r="J19" s="39">
        <f t="shared" si="0"/>
        <v>0</v>
      </c>
      <c r="K19" s="39">
        <f>J19*I19*H19</f>
        <v>0</v>
      </c>
      <c r="L19" s="40"/>
    </row>
    <row r="20" spans="1:17" s="61" customFormat="1" ht="27" customHeight="1" x14ac:dyDescent="0.25">
      <c r="A20" s="113" t="s">
        <v>25</v>
      </c>
      <c r="B20" s="120" t="s">
        <v>26</v>
      </c>
      <c r="C20" s="33"/>
      <c r="D20" s="42"/>
      <c r="E20" s="37">
        <v>45451</v>
      </c>
      <c r="F20" s="38"/>
      <c r="G20" s="38"/>
      <c r="H20" s="38">
        <v>1</v>
      </c>
      <c r="I20" s="38">
        <v>100</v>
      </c>
      <c r="J20" s="39">
        <f>G20+F20+(D20*E20)</f>
        <v>0</v>
      </c>
      <c r="K20" s="39">
        <f>J20*I20*H20</f>
        <v>0</v>
      </c>
      <c r="L20" s="40"/>
    </row>
    <row r="21" spans="1:17" s="61" customFormat="1" ht="40.5" customHeight="1" x14ac:dyDescent="0.25">
      <c r="A21" s="114">
        <v>4</v>
      </c>
      <c r="B21" s="120" t="s">
        <v>35</v>
      </c>
      <c r="C21" s="33"/>
      <c r="D21" s="33">
        <v>0</v>
      </c>
      <c r="E21" s="37">
        <v>45451</v>
      </c>
      <c r="F21" s="33">
        <v>0</v>
      </c>
      <c r="G21" s="33">
        <v>0</v>
      </c>
      <c r="H21" s="33">
        <v>1</v>
      </c>
      <c r="I21" s="38">
        <v>100</v>
      </c>
      <c r="J21" s="39">
        <f>G21+F21+(D21*E21)</f>
        <v>0</v>
      </c>
      <c r="K21" s="39">
        <f>J21*I21*H21</f>
        <v>0</v>
      </c>
      <c r="L21" s="100"/>
    </row>
    <row r="22" spans="1:17" s="61" customFormat="1" ht="27" customHeight="1" x14ac:dyDescent="0.25">
      <c r="A22" s="114">
        <v>5</v>
      </c>
      <c r="B22" s="120" t="s">
        <v>29</v>
      </c>
      <c r="C22" s="122" t="s">
        <v>61</v>
      </c>
      <c r="D22" s="101"/>
      <c r="E22" s="37">
        <v>45451</v>
      </c>
      <c r="F22" s="101"/>
      <c r="G22" s="101"/>
      <c r="H22" s="101"/>
      <c r="I22" s="101"/>
      <c r="J22" s="101"/>
      <c r="K22" s="101"/>
      <c r="L22" s="102"/>
    </row>
    <row r="23" spans="1:17" s="61" customFormat="1" ht="27" customHeight="1" x14ac:dyDescent="0.25">
      <c r="A23" s="114">
        <v>6</v>
      </c>
      <c r="B23" s="118" t="s">
        <v>30</v>
      </c>
      <c r="C23" s="33" t="s">
        <v>17</v>
      </c>
      <c r="D23" s="42">
        <v>0</v>
      </c>
      <c r="E23" s="37">
        <v>45451</v>
      </c>
      <c r="F23" s="38">
        <v>0</v>
      </c>
      <c r="G23" s="38">
        <v>0</v>
      </c>
      <c r="H23" s="38">
        <v>1</v>
      </c>
      <c r="I23" s="38">
        <v>100</v>
      </c>
      <c r="J23" s="39">
        <f>G23+F23+(D23*E23)</f>
        <v>0</v>
      </c>
      <c r="K23" s="39">
        <f>J23*I23*H23</f>
        <v>0</v>
      </c>
      <c r="L23" s="40"/>
    </row>
    <row r="24" spans="1:17" s="61" customFormat="1" ht="27" customHeight="1" x14ac:dyDescent="0.25">
      <c r="A24" s="115"/>
      <c r="B24" s="120"/>
      <c r="C24" s="33" t="s">
        <v>18</v>
      </c>
      <c r="D24" s="42">
        <v>0</v>
      </c>
      <c r="E24" s="37">
        <v>45451</v>
      </c>
      <c r="F24" s="38">
        <v>0</v>
      </c>
      <c r="G24" s="38">
        <v>0</v>
      </c>
      <c r="H24" s="38">
        <v>1</v>
      </c>
      <c r="I24" s="38">
        <v>100</v>
      </c>
      <c r="J24" s="39">
        <f>G24+F24+(D24*E24)</f>
        <v>0</v>
      </c>
      <c r="K24" s="39">
        <f>J24*I24*H24</f>
        <v>0</v>
      </c>
      <c r="L24" s="40"/>
      <c r="Q24" s="121"/>
    </row>
    <row r="25" spans="1:17" s="61" customFormat="1" ht="27" customHeight="1" x14ac:dyDescent="0.25">
      <c r="A25" s="115"/>
      <c r="B25" s="120"/>
      <c r="C25" s="33" t="s">
        <v>19</v>
      </c>
      <c r="D25" s="42">
        <v>1</v>
      </c>
      <c r="E25" s="37">
        <v>45451</v>
      </c>
      <c r="F25" s="38">
        <v>0</v>
      </c>
      <c r="G25" s="38">
        <v>0</v>
      </c>
      <c r="H25" s="38">
        <v>1</v>
      </c>
      <c r="I25" s="38">
        <v>100</v>
      </c>
      <c r="J25" s="39">
        <f>G25+F25+(D25*E25)</f>
        <v>45451</v>
      </c>
      <c r="K25" s="39">
        <f>J25*I25*H25</f>
        <v>4545100</v>
      </c>
      <c r="L25" s="40"/>
    </row>
    <row r="26" spans="1:17" s="61" customFormat="1" ht="27" customHeight="1" x14ac:dyDescent="0.25">
      <c r="A26" s="116"/>
      <c r="B26" s="120"/>
      <c r="C26" s="33" t="s">
        <v>31</v>
      </c>
      <c r="D26" s="42"/>
      <c r="E26" s="37"/>
      <c r="F26" s="38"/>
      <c r="G26" s="38"/>
      <c r="H26" s="38">
        <v>1</v>
      </c>
      <c r="I26" s="38">
        <v>100</v>
      </c>
      <c r="J26" s="39">
        <f>G26+F26+(D26*E26)</f>
        <v>0</v>
      </c>
      <c r="K26" s="39">
        <f>J26*I26*H26</f>
        <v>0</v>
      </c>
      <c r="L26" s="40"/>
    </row>
    <row r="27" spans="1:17" s="61" customFormat="1" ht="27" customHeight="1" thickBot="1" x14ac:dyDescent="0.3">
      <c r="A27" s="117"/>
      <c r="B27" s="266" t="s">
        <v>32</v>
      </c>
      <c r="C27" s="247"/>
      <c r="D27" s="48"/>
      <c r="E27" s="49"/>
      <c r="F27" s="49">
        <f>SUM(F11:F21)</f>
        <v>0</v>
      </c>
      <c r="G27" s="49">
        <f>SUM(G11:G21)</f>
        <v>0</v>
      </c>
      <c r="H27" s="50"/>
      <c r="I27" s="104">
        <v>100</v>
      </c>
      <c r="J27" s="51">
        <f>SUM(J11:J26)</f>
        <v>227255</v>
      </c>
      <c r="K27" s="51">
        <f>SUM(K11:K26)</f>
        <v>22725500</v>
      </c>
      <c r="L27" s="52"/>
    </row>
    <row r="28" spans="1:17" s="61" customFormat="1" ht="15.75" hidden="1" x14ac:dyDescent="0.25">
      <c r="A28" s="71"/>
      <c r="B28" s="72"/>
      <c r="C28" s="72"/>
      <c r="D28" s="73"/>
      <c r="E28" s="74"/>
      <c r="F28" s="74"/>
      <c r="G28" s="74"/>
      <c r="H28" s="75"/>
      <c r="I28" s="74"/>
      <c r="J28" s="74"/>
      <c r="K28" s="74"/>
      <c r="L28" s="74"/>
    </row>
    <row r="29" spans="1:17" s="61" customFormat="1" ht="15.75" hidden="1" x14ac:dyDescent="0.25">
      <c r="A29" s="60" t="s">
        <v>33</v>
      </c>
      <c r="B29" s="248" t="s">
        <v>34</v>
      </c>
      <c r="C29" s="248"/>
      <c r="D29" s="248"/>
      <c r="E29" s="248"/>
      <c r="F29" s="248"/>
      <c r="G29" s="248"/>
      <c r="H29" s="248"/>
      <c r="I29" s="248"/>
      <c r="J29" s="248"/>
      <c r="K29" s="248"/>
      <c r="L29" s="248"/>
    </row>
    <row r="30" spans="1:17" s="61" customFormat="1" ht="15.75" hidden="1" x14ac:dyDescent="0.25">
      <c r="A30" s="76"/>
      <c r="B30" s="77"/>
      <c r="C30" s="77"/>
      <c r="D30" s="78"/>
      <c r="E30" s="79"/>
      <c r="F30" s="77"/>
      <c r="G30" s="77"/>
      <c r="H30" s="77"/>
      <c r="I30" s="77"/>
      <c r="J30" s="77"/>
      <c r="K30" s="77"/>
      <c r="L30" s="77"/>
    </row>
    <row r="31" spans="1:17" s="61" customFormat="1" ht="94.5" hidden="1" x14ac:dyDescent="0.25">
      <c r="A31" s="64" t="s">
        <v>2</v>
      </c>
      <c r="B31" s="65" t="s">
        <v>3</v>
      </c>
      <c r="C31" s="65" t="s">
        <v>4</v>
      </c>
      <c r="D31" s="66" t="s">
        <v>5</v>
      </c>
      <c r="E31" s="67" t="s">
        <v>6</v>
      </c>
      <c r="F31" s="68" t="s">
        <v>7</v>
      </c>
      <c r="G31" s="66" t="s">
        <v>8</v>
      </c>
      <c r="H31" s="66" t="s">
        <v>9</v>
      </c>
      <c r="I31" s="66" t="s">
        <v>10</v>
      </c>
      <c r="J31" s="66" t="s">
        <v>11</v>
      </c>
      <c r="K31" s="66" t="s">
        <v>12</v>
      </c>
      <c r="L31" s="70" t="s">
        <v>13</v>
      </c>
    </row>
    <row r="32" spans="1:17" s="61" customFormat="1" ht="15.75" hidden="1" x14ac:dyDescent="0.25">
      <c r="A32" s="34">
        <v>1</v>
      </c>
      <c r="B32" s="35" t="s">
        <v>14</v>
      </c>
      <c r="C32" s="33"/>
      <c r="D32" s="36"/>
      <c r="E32" s="37"/>
      <c r="F32" s="38"/>
      <c r="G32" s="38"/>
      <c r="H32" s="38"/>
      <c r="I32" s="38"/>
      <c r="J32" s="38"/>
      <c r="K32" s="38"/>
      <c r="L32" s="40"/>
    </row>
    <row r="33" spans="1:12" s="61" customFormat="1" ht="15.75" hidden="1" x14ac:dyDescent="0.25">
      <c r="A33" s="41" t="s">
        <v>15</v>
      </c>
      <c r="B33" s="33"/>
      <c r="C33" s="33"/>
      <c r="D33" s="42"/>
      <c r="E33" s="37"/>
      <c r="F33" s="38">
        <v>0</v>
      </c>
      <c r="G33" s="38">
        <v>0</v>
      </c>
      <c r="H33" s="38">
        <v>1</v>
      </c>
      <c r="I33" s="38">
        <v>20</v>
      </c>
      <c r="J33" s="39">
        <f>G33+F33+(D33*E33)</f>
        <v>0</v>
      </c>
      <c r="K33" s="39">
        <f>J33*I33*H33</f>
        <v>0</v>
      </c>
      <c r="L33" s="40"/>
    </row>
    <row r="34" spans="1:12" s="61" customFormat="1" ht="15.75" hidden="1" x14ac:dyDescent="0.25">
      <c r="A34" s="43">
        <v>1.2</v>
      </c>
      <c r="B34" s="33"/>
      <c r="C34" s="33"/>
      <c r="D34" s="42"/>
      <c r="E34" s="37"/>
      <c r="F34" s="38">
        <v>0</v>
      </c>
      <c r="G34" s="38">
        <v>0</v>
      </c>
      <c r="H34" s="38">
        <v>1</v>
      </c>
      <c r="I34" s="38">
        <v>20</v>
      </c>
      <c r="J34" s="39">
        <f t="shared" ref="J34:J43" si="2">G34+F34+(D34*E34)</f>
        <v>0</v>
      </c>
      <c r="K34" s="39">
        <f t="shared" ref="K34:K43" si="3">J34*I34*H34</f>
        <v>0</v>
      </c>
      <c r="L34" s="40"/>
    </row>
    <row r="35" spans="1:12" s="61" customFormat="1" ht="15.75" hidden="1" x14ac:dyDescent="0.25">
      <c r="A35" s="81" t="s">
        <v>67</v>
      </c>
      <c r="B35" s="33"/>
      <c r="C35" s="33"/>
      <c r="D35" s="42"/>
      <c r="E35" s="37"/>
      <c r="F35" s="38">
        <v>0</v>
      </c>
      <c r="G35" s="38"/>
      <c r="H35" s="38">
        <v>1</v>
      </c>
      <c r="I35" s="38">
        <v>30</v>
      </c>
      <c r="J35" s="39">
        <f>G35+F35+(D35*E35)</f>
        <v>0</v>
      </c>
      <c r="K35" s="39">
        <f>J35*I35*H35</f>
        <v>0</v>
      </c>
      <c r="L35" s="40"/>
    </row>
    <row r="36" spans="1:12" s="61" customFormat="1" ht="15.75" hidden="1" x14ac:dyDescent="0.25">
      <c r="A36" s="41" t="s">
        <v>57</v>
      </c>
      <c r="B36" s="33"/>
      <c r="C36" s="33"/>
      <c r="D36" s="42"/>
      <c r="E36" s="37"/>
      <c r="F36" s="38">
        <v>0</v>
      </c>
      <c r="G36" s="38"/>
      <c r="H36" s="38">
        <v>1</v>
      </c>
      <c r="I36" s="38">
        <v>30</v>
      </c>
      <c r="J36" s="39">
        <f>G36+F36+(D36*E36)</f>
        <v>0</v>
      </c>
      <c r="K36" s="39">
        <f>J36*I36*H36</f>
        <v>0</v>
      </c>
      <c r="L36" s="40"/>
    </row>
    <row r="37" spans="1:12" s="61" customFormat="1" ht="15.75" hidden="1" x14ac:dyDescent="0.25">
      <c r="A37" s="34">
        <v>2</v>
      </c>
      <c r="B37" s="35" t="s">
        <v>16</v>
      </c>
      <c r="C37" s="33" t="s">
        <v>17</v>
      </c>
      <c r="D37" s="42"/>
      <c r="E37" s="37"/>
      <c r="F37" s="38"/>
      <c r="G37" s="38"/>
      <c r="H37" s="38">
        <v>1</v>
      </c>
      <c r="I37" s="38">
        <v>20</v>
      </c>
      <c r="J37" s="39">
        <f t="shared" si="2"/>
        <v>0</v>
      </c>
      <c r="K37" s="39">
        <f t="shared" si="3"/>
        <v>0</v>
      </c>
      <c r="L37" s="40"/>
    </row>
    <row r="38" spans="1:12" s="61" customFormat="1" ht="15.75" hidden="1" x14ac:dyDescent="0.25">
      <c r="A38" s="44"/>
      <c r="B38" s="33"/>
      <c r="C38" s="33" t="s">
        <v>18</v>
      </c>
      <c r="D38" s="42"/>
      <c r="E38" s="37"/>
      <c r="F38" s="38"/>
      <c r="G38" s="38"/>
      <c r="H38" s="38">
        <v>1</v>
      </c>
      <c r="I38" s="38">
        <v>20</v>
      </c>
      <c r="J38" s="39">
        <f>G38+F38+(D38*E38)</f>
        <v>0</v>
      </c>
      <c r="K38" s="39">
        <f t="shared" si="3"/>
        <v>0</v>
      </c>
      <c r="L38" s="40"/>
    </row>
    <row r="39" spans="1:12" s="61" customFormat="1" ht="15.75" hidden="1" x14ac:dyDescent="0.25">
      <c r="A39" s="44"/>
      <c r="B39" s="33"/>
      <c r="C39" s="33" t="s">
        <v>19</v>
      </c>
      <c r="D39" s="42"/>
      <c r="E39" s="37"/>
      <c r="F39" s="38"/>
      <c r="G39" s="38"/>
      <c r="H39" s="38"/>
      <c r="I39" s="38"/>
      <c r="J39" s="39">
        <f t="shared" si="2"/>
        <v>0</v>
      </c>
      <c r="K39" s="39">
        <f t="shared" si="3"/>
        <v>0</v>
      </c>
      <c r="L39" s="40"/>
    </row>
    <row r="40" spans="1:12" s="61" customFormat="1" ht="15.75" hidden="1" x14ac:dyDescent="0.25">
      <c r="A40" s="34">
        <v>3</v>
      </c>
      <c r="B40" s="35" t="s">
        <v>20</v>
      </c>
      <c r="C40" s="33"/>
      <c r="D40" s="42"/>
      <c r="E40" s="37"/>
      <c r="F40" s="38"/>
      <c r="G40" s="38"/>
      <c r="H40" s="38"/>
      <c r="I40" s="38"/>
      <c r="J40" s="39"/>
      <c r="K40" s="39"/>
      <c r="L40" s="40"/>
    </row>
    <row r="41" spans="1:12" s="61" customFormat="1" ht="15.75" hidden="1" x14ac:dyDescent="0.25">
      <c r="A41" s="41" t="s">
        <v>21</v>
      </c>
      <c r="B41" s="33" t="s">
        <v>22</v>
      </c>
      <c r="C41" s="33"/>
      <c r="D41" s="42"/>
      <c r="E41" s="37"/>
      <c r="F41" s="38"/>
      <c r="G41" s="38"/>
      <c r="H41" s="38"/>
      <c r="I41" s="38"/>
      <c r="J41" s="39"/>
      <c r="K41" s="39">
        <f>J41*I41*H41</f>
        <v>0</v>
      </c>
      <c r="L41" s="40"/>
    </row>
    <row r="42" spans="1:12" s="61" customFormat="1" ht="15.75" hidden="1" x14ac:dyDescent="0.25">
      <c r="A42" s="41" t="s">
        <v>23</v>
      </c>
      <c r="B42" s="33" t="s">
        <v>24</v>
      </c>
      <c r="C42" s="33"/>
      <c r="D42" s="42"/>
      <c r="E42" s="37"/>
      <c r="F42" s="38"/>
      <c r="G42" s="38"/>
      <c r="H42" s="38">
        <v>1</v>
      </c>
      <c r="I42" s="38">
        <v>0</v>
      </c>
      <c r="J42" s="39">
        <f t="shared" si="2"/>
        <v>0</v>
      </c>
      <c r="K42" s="39">
        <f t="shared" si="3"/>
        <v>0</v>
      </c>
      <c r="L42" s="40"/>
    </row>
    <row r="43" spans="1:12" s="61" customFormat="1" ht="15.75" hidden="1" x14ac:dyDescent="0.25">
      <c r="A43" s="41" t="s">
        <v>25</v>
      </c>
      <c r="B43" s="33" t="s">
        <v>26</v>
      </c>
      <c r="C43" s="33"/>
      <c r="D43" s="42"/>
      <c r="E43" s="37"/>
      <c r="F43" s="38"/>
      <c r="G43" s="38"/>
      <c r="H43" s="38">
        <v>1</v>
      </c>
      <c r="I43" s="38">
        <v>0</v>
      </c>
      <c r="J43" s="39">
        <f t="shared" si="2"/>
        <v>0</v>
      </c>
      <c r="K43" s="39">
        <f t="shared" si="3"/>
        <v>0</v>
      </c>
      <c r="L43" s="40"/>
    </row>
    <row r="44" spans="1:12" s="61" customFormat="1" ht="31.5" hidden="1" x14ac:dyDescent="0.25">
      <c r="A44" s="34">
        <v>4</v>
      </c>
      <c r="B44" s="33" t="s">
        <v>35</v>
      </c>
      <c r="C44" s="240" t="s">
        <v>61</v>
      </c>
      <c r="D44" s="241"/>
      <c r="E44" s="241"/>
      <c r="F44" s="241"/>
      <c r="G44" s="241"/>
      <c r="H44" s="241"/>
      <c r="I44" s="241"/>
      <c r="J44" s="241"/>
      <c r="K44" s="242"/>
      <c r="L44" s="40"/>
    </row>
    <row r="45" spans="1:12" s="61" customFormat="1" ht="15.75" hidden="1" x14ac:dyDescent="0.25">
      <c r="A45" s="34">
        <v>5</v>
      </c>
      <c r="B45" s="33" t="s">
        <v>29</v>
      </c>
      <c r="C45" s="243" t="s">
        <v>61</v>
      </c>
      <c r="D45" s="244"/>
      <c r="E45" s="244"/>
      <c r="F45" s="244"/>
      <c r="G45" s="244"/>
      <c r="H45" s="244"/>
      <c r="I45" s="244"/>
      <c r="J45" s="244"/>
      <c r="K45" s="245"/>
      <c r="L45" s="40"/>
    </row>
    <row r="46" spans="1:12" s="61" customFormat="1" ht="15.75" hidden="1" x14ac:dyDescent="0.25">
      <c r="A46" s="34">
        <v>6</v>
      </c>
      <c r="B46" s="35" t="s">
        <v>30</v>
      </c>
      <c r="C46" s="33" t="s">
        <v>17</v>
      </c>
      <c r="D46" s="42">
        <v>0</v>
      </c>
      <c r="E46" s="37"/>
      <c r="F46" s="38"/>
      <c r="G46" s="38"/>
      <c r="H46" s="38">
        <v>1</v>
      </c>
      <c r="I46" s="38">
        <v>20</v>
      </c>
      <c r="J46" s="39">
        <f>G46+F46+(D46*E46)</f>
        <v>0</v>
      </c>
      <c r="K46" s="39">
        <f>J46*I46*H46</f>
        <v>0</v>
      </c>
      <c r="L46" s="40"/>
    </row>
    <row r="47" spans="1:12" s="61" customFormat="1" ht="15.75" hidden="1" x14ac:dyDescent="0.25">
      <c r="A47" s="45"/>
      <c r="B47" s="33"/>
      <c r="C47" s="33" t="s">
        <v>18</v>
      </c>
      <c r="D47" s="42">
        <v>0</v>
      </c>
      <c r="E47" s="37"/>
      <c r="F47" s="38"/>
      <c r="G47" s="38">
        <v>0</v>
      </c>
      <c r="H47" s="38">
        <v>1</v>
      </c>
      <c r="I47" s="38">
        <v>20</v>
      </c>
      <c r="J47" s="39">
        <f>G47+F47+(D47*E47)</f>
        <v>0</v>
      </c>
      <c r="K47" s="39">
        <f>J47*I47*H47</f>
        <v>0</v>
      </c>
      <c r="L47" s="40"/>
    </row>
    <row r="48" spans="1:12" s="61" customFormat="1" ht="15.75" hidden="1" x14ac:dyDescent="0.25">
      <c r="A48" s="45"/>
      <c r="B48" s="33"/>
      <c r="C48" s="33" t="s">
        <v>19</v>
      </c>
      <c r="D48" s="42">
        <v>0</v>
      </c>
      <c r="E48" s="37"/>
      <c r="F48" s="38"/>
      <c r="G48" s="38"/>
      <c r="H48" s="38">
        <v>1</v>
      </c>
      <c r="I48" s="38">
        <v>0</v>
      </c>
      <c r="J48" s="39">
        <f>G48+F48+(D48*E48)</f>
        <v>0</v>
      </c>
      <c r="K48" s="39">
        <f>J48*I48*H48</f>
        <v>0</v>
      </c>
      <c r="L48" s="40"/>
    </row>
    <row r="49" spans="1:14" s="61" customFormat="1" ht="15.75" hidden="1" x14ac:dyDescent="0.25">
      <c r="A49" s="46"/>
      <c r="B49" s="33"/>
      <c r="C49" s="33" t="s">
        <v>31</v>
      </c>
      <c r="D49" s="42">
        <v>0</v>
      </c>
      <c r="E49" s="37"/>
      <c r="F49" s="38"/>
      <c r="G49" s="38"/>
      <c r="H49" s="38">
        <v>1</v>
      </c>
      <c r="I49" s="38">
        <v>0</v>
      </c>
      <c r="J49" s="39">
        <f>G49+F49+(D49*E49)</f>
        <v>0</v>
      </c>
      <c r="K49" s="39">
        <f>J49*I49*H49</f>
        <v>0</v>
      </c>
      <c r="L49" s="40"/>
    </row>
    <row r="50" spans="1:14" s="61" customFormat="1" ht="16.5" hidden="1" thickBot="1" x14ac:dyDescent="0.3">
      <c r="A50" s="47"/>
      <c r="B50" s="246" t="s">
        <v>32</v>
      </c>
      <c r="C50" s="247"/>
      <c r="D50" s="48"/>
      <c r="E50" s="49"/>
      <c r="F50" s="49">
        <f>SUM(F32:F44)</f>
        <v>0</v>
      </c>
      <c r="G50" s="49">
        <f>SUM(G32:G44)</f>
        <v>0</v>
      </c>
      <c r="H50" s="50"/>
      <c r="I50" s="49"/>
      <c r="J50" s="51">
        <f>SUM(J32:J49)</f>
        <v>0</v>
      </c>
      <c r="K50" s="51">
        <f>SUM(K32:K49)</f>
        <v>0</v>
      </c>
      <c r="L50" s="52"/>
    </row>
    <row r="51" spans="1:14" s="61" customFormat="1" ht="15.75" hidden="1" x14ac:dyDescent="0.25">
      <c r="A51" s="82"/>
      <c r="B51" s="83"/>
      <c r="C51" s="83"/>
      <c r="D51" s="84"/>
      <c r="E51" s="85"/>
      <c r="F51" s="85"/>
      <c r="G51" s="85"/>
      <c r="H51" s="86"/>
      <c r="I51" s="85"/>
      <c r="J51" s="87"/>
      <c r="K51" s="87"/>
      <c r="L51" s="85"/>
    </row>
    <row r="52" spans="1:14" s="61" customFormat="1" ht="15.75" hidden="1" x14ac:dyDescent="0.25">
      <c r="A52" s="82"/>
      <c r="B52" s="83"/>
      <c r="C52" s="83"/>
      <c r="D52" s="84"/>
      <c r="E52" s="85"/>
      <c r="F52" s="85"/>
      <c r="G52" s="85"/>
      <c r="H52" s="86"/>
      <c r="I52" s="85"/>
      <c r="J52" s="87"/>
      <c r="K52" s="87"/>
      <c r="L52" s="85"/>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15.75" hidden="1" x14ac:dyDescent="0.25">
      <c r="A60" s="82"/>
      <c r="B60" s="83"/>
      <c r="C60" s="83"/>
      <c r="D60" s="84"/>
      <c r="E60" s="85"/>
      <c r="F60" s="85"/>
      <c r="G60" s="85"/>
      <c r="H60" s="86"/>
      <c r="I60" s="85"/>
      <c r="J60" s="87"/>
      <c r="K60" s="87"/>
      <c r="L60" s="85"/>
    </row>
    <row r="61" spans="1:14" s="61" customFormat="1" ht="9.9499999999999993" hidden="1" customHeight="1" x14ac:dyDescent="0.25">
      <c r="A61" s="71"/>
      <c r="B61" s="88" t="s">
        <v>68</v>
      </c>
      <c r="C61" s="88">
        <f>K27</f>
        <v>22725500</v>
      </c>
      <c r="D61" s="73"/>
      <c r="E61" s="74"/>
      <c r="F61" s="74"/>
      <c r="G61" s="74"/>
      <c r="H61" s="75"/>
      <c r="I61" s="74"/>
      <c r="J61" s="74"/>
      <c r="K61" s="74"/>
      <c r="L61" s="74"/>
    </row>
    <row r="62" spans="1:14" s="61" customFormat="1" ht="9.9499999999999993" hidden="1" customHeight="1" x14ac:dyDescent="0.25">
      <c r="A62" s="71"/>
      <c r="B62" s="88" t="s">
        <v>69</v>
      </c>
      <c r="C62" s="88">
        <f>K50</f>
        <v>0</v>
      </c>
      <c r="D62" s="73"/>
      <c r="E62" s="74"/>
      <c r="F62" s="74"/>
      <c r="G62" s="74"/>
      <c r="H62" s="75"/>
      <c r="I62" s="74"/>
      <c r="J62" s="74"/>
      <c r="K62" s="74"/>
      <c r="L62" s="74"/>
      <c r="N62" s="89"/>
    </row>
    <row r="63" spans="1:14" s="61" customFormat="1" ht="9.9499999999999993" hidden="1" customHeight="1" x14ac:dyDescent="0.25">
      <c r="A63" s="71"/>
      <c r="B63" s="88" t="s">
        <v>70</v>
      </c>
      <c r="C63" s="88">
        <f>C61-C62</f>
        <v>22725500</v>
      </c>
      <c r="D63" s="73"/>
      <c r="E63" s="74"/>
      <c r="F63" s="74"/>
      <c r="G63" s="74"/>
      <c r="H63" s="75"/>
      <c r="I63" s="74"/>
      <c r="J63" s="74"/>
      <c r="K63" s="74"/>
      <c r="L63" s="74"/>
    </row>
    <row r="64" spans="1:14" s="61" customFormat="1" ht="9.9499999999999993" hidden="1" customHeight="1" x14ac:dyDescent="0.25">
      <c r="A64" s="71"/>
      <c r="B64" s="88" t="s">
        <v>71</v>
      </c>
      <c r="C64" s="88">
        <f>C61</f>
        <v>22725500</v>
      </c>
      <c r="D64" s="73"/>
      <c r="E64" s="74"/>
      <c r="F64" s="74"/>
      <c r="G64" s="74"/>
      <c r="H64" s="75"/>
      <c r="I64" s="74"/>
      <c r="J64" s="74"/>
      <c r="K64" s="74"/>
      <c r="L64" s="74"/>
    </row>
    <row r="65" spans="1:12" s="61" customFormat="1" ht="15.75" hidden="1" x14ac:dyDescent="0.25">
      <c r="A65" s="60" t="s">
        <v>36</v>
      </c>
      <c r="B65" s="248" t="s">
        <v>37</v>
      </c>
      <c r="C65" s="248"/>
      <c r="D65" s="248"/>
      <c r="E65" s="248"/>
      <c r="F65" s="248"/>
      <c r="G65" s="248"/>
      <c r="H65" s="248"/>
      <c r="I65" s="248"/>
      <c r="J65" s="248"/>
      <c r="K65" s="248"/>
      <c r="L65" s="248"/>
    </row>
    <row r="66" spans="1:12" s="91" customFormat="1" ht="15.75" hidden="1" x14ac:dyDescent="0.25">
      <c r="A66" s="90"/>
      <c r="B66" s="90"/>
      <c r="C66" s="90"/>
      <c r="D66" s="90"/>
      <c r="E66" s="90"/>
      <c r="F66" s="90"/>
      <c r="G66" s="90"/>
      <c r="H66" s="90"/>
      <c r="I66" s="90"/>
      <c r="J66" s="90"/>
      <c r="K66" s="90"/>
      <c r="L66" s="90"/>
    </row>
    <row r="67" spans="1:12" s="91" customFormat="1" ht="15.75" hidden="1" x14ac:dyDescent="0.25">
      <c r="A67" s="90"/>
      <c r="B67" s="90"/>
      <c r="C67" s="90"/>
      <c r="D67" s="90"/>
      <c r="E67" s="90"/>
      <c r="F67" s="90"/>
      <c r="G67" s="90"/>
      <c r="H67" s="90"/>
      <c r="I67" s="90"/>
      <c r="J67" s="90"/>
      <c r="K67" s="90"/>
      <c r="L67" s="90"/>
    </row>
    <row r="68" spans="1:12" s="91" customFormat="1" ht="15.75" hidden="1" x14ac:dyDescent="0.25">
      <c r="A68" s="90"/>
      <c r="B68" s="90"/>
      <c r="C68" s="90"/>
      <c r="D68" s="90"/>
      <c r="E68" s="90"/>
      <c r="F68" s="90"/>
      <c r="G68" s="90"/>
      <c r="H68" s="90"/>
      <c r="I68" s="90"/>
      <c r="J68" s="90"/>
      <c r="K68" s="90"/>
      <c r="L68" s="90"/>
    </row>
    <row r="69" spans="1:12" s="91" customFormat="1" ht="15.75" hidden="1" x14ac:dyDescent="0.25">
      <c r="A69" s="90"/>
      <c r="B69" s="90"/>
      <c r="C69" s="90"/>
      <c r="D69" s="90"/>
      <c r="E69" s="90"/>
      <c r="F69" s="90"/>
      <c r="G69" s="90"/>
      <c r="H69" s="90"/>
      <c r="I69" s="90"/>
      <c r="J69" s="90"/>
      <c r="K69" s="90"/>
      <c r="L69" s="90"/>
    </row>
    <row r="70" spans="1:12" s="91" customFormat="1" ht="15.75" hidden="1" x14ac:dyDescent="0.25">
      <c r="A70" s="90"/>
      <c r="B70" s="90"/>
      <c r="C70" s="90"/>
      <c r="D70" s="90"/>
      <c r="E70" s="90"/>
      <c r="F70" s="90"/>
      <c r="G70" s="90"/>
      <c r="H70" s="90"/>
      <c r="I70" s="90"/>
      <c r="J70" s="90"/>
      <c r="K70" s="90"/>
      <c r="L70" s="90"/>
    </row>
    <row r="71" spans="1:12" s="91" customFormat="1" ht="15.75" hidden="1" x14ac:dyDescent="0.25">
      <c r="A71" s="90"/>
      <c r="B71" s="90"/>
      <c r="C71" s="90"/>
      <c r="D71" s="90"/>
      <c r="E71" s="90"/>
      <c r="F71" s="90"/>
      <c r="G71" s="90"/>
      <c r="H71" s="90"/>
      <c r="I71" s="90"/>
      <c r="J71" s="90"/>
      <c r="K71" s="90"/>
      <c r="L71" s="90"/>
    </row>
    <row r="72" spans="1:12" s="91" customFormat="1" ht="15.75" hidden="1" x14ac:dyDescent="0.25">
      <c r="A72" s="90"/>
      <c r="B72" s="90"/>
      <c r="C72" s="90"/>
      <c r="D72" s="90"/>
      <c r="E72" s="90"/>
      <c r="F72" s="90"/>
      <c r="G72" s="90"/>
      <c r="H72" s="90"/>
      <c r="I72" s="90"/>
      <c r="J72" s="90"/>
      <c r="K72" s="90"/>
      <c r="L72" s="90"/>
    </row>
    <row r="73" spans="1:12" s="91" customFormat="1" ht="15.75" hidden="1" x14ac:dyDescent="0.25">
      <c r="A73" s="90"/>
      <c r="B73" s="90"/>
      <c r="C73" s="90"/>
      <c r="D73" s="90"/>
      <c r="E73" s="90"/>
      <c r="F73" s="90"/>
      <c r="G73" s="90"/>
      <c r="H73" s="90"/>
      <c r="I73" s="90"/>
      <c r="J73" s="90"/>
      <c r="K73" s="90"/>
      <c r="L73" s="90"/>
    </row>
    <row r="74" spans="1:12" s="91" customFormat="1" ht="15.75" hidden="1" x14ac:dyDescent="0.25">
      <c r="A74" s="90"/>
      <c r="B74" s="90"/>
      <c r="C74" s="90"/>
      <c r="D74" s="90"/>
      <c r="E74" s="90"/>
      <c r="F74" s="90"/>
      <c r="G74" s="90"/>
      <c r="H74" s="90"/>
      <c r="I74" s="90"/>
      <c r="J74" s="90"/>
      <c r="K74" s="90"/>
      <c r="L74" s="90"/>
    </row>
    <row r="75" spans="1:12" s="91" customFormat="1" ht="15.75" hidden="1" x14ac:dyDescent="0.25">
      <c r="A75" s="90"/>
      <c r="B75" s="90"/>
      <c r="C75" s="90"/>
      <c r="D75" s="90"/>
      <c r="E75" s="90"/>
      <c r="F75" s="90"/>
      <c r="G75" s="90"/>
      <c r="H75" s="90"/>
      <c r="I75" s="90"/>
      <c r="J75" s="90"/>
      <c r="K75" s="90"/>
      <c r="L75" s="90"/>
    </row>
    <row r="76" spans="1:12" s="91" customFormat="1" ht="15.75" hidden="1" x14ac:dyDescent="0.25">
      <c r="A76" s="90"/>
      <c r="B76" s="90"/>
      <c r="C76" s="90"/>
      <c r="D76" s="90"/>
      <c r="E76" s="90"/>
      <c r="F76" s="90"/>
      <c r="G76" s="90"/>
      <c r="H76" s="90"/>
      <c r="I76" s="90"/>
      <c r="J76" s="90"/>
      <c r="K76" s="90"/>
      <c r="L76" s="90"/>
    </row>
    <row r="77" spans="1:12" s="91" customFormat="1" ht="15.75" hidden="1" x14ac:dyDescent="0.25">
      <c r="A77" s="90"/>
      <c r="B77" s="90"/>
      <c r="C77" s="90"/>
      <c r="D77" s="90"/>
      <c r="E77" s="90"/>
      <c r="F77" s="90"/>
      <c r="G77" s="90"/>
      <c r="H77" s="90"/>
      <c r="I77" s="90"/>
      <c r="J77" s="90"/>
      <c r="K77" s="90"/>
      <c r="L77" s="90"/>
    </row>
    <row r="78" spans="1:12" s="91" customFormat="1" ht="15.75" hidden="1" x14ac:dyDescent="0.25">
      <c r="A78" s="90"/>
      <c r="B78" s="90"/>
      <c r="C78" s="90"/>
      <c r="D78" s="90"/>
      <c r="E78" s="90"/>
      <c r="F78" s="90"/>
      <c r="G78" s="90"/>
      <c r="H78" s="90"/>
      <c r="I78" s="90"/>
      <c r="J78" s="90"/>
      <c r="K78" s="90"/>
      <c r="L78" s="90"/>
    </row>
    <row r="79" spans="1:12" s="91" customFormat="1" ht="15.75" hidden="1" x14ac:dyDescent="0.25">
      <c r="A79" s="90"/>
      <c r="B79" s="90"/>
      <c r="C79" s="90"/>
      <c r="D79" s="90"/>
      <c r="E79" s="90"/>
      <c r="F79" s="90"/>
      <c r="G79" s="90"/>
      <c r="H79" s="90"/>
      <c r="I79" s="90"/>
      <c r="J79" s="90"/>
      <c r="K79" s="90"/>
      <c r="L79" s="90"/>
    </row>
    <row r="80" spans="1:12" s="91" customFormat="1" ht="15.75" hidden="1" x14ac:dyDescent="0.25">
      <c r="A80" s="90"/>
      <c r="B80" s="90"/>
      <c r="C80" s="90"/>
      <c r="D80" s="90"/>
      <c r="E80" s="90"/>
      <c r="F80" s="90"/>
      <c r="G80" s="90"/>
      <c r="H80" s="90"/>
      <c r="I80" s="90"/>
      <c r="J80" s="90"/>
      <c r="K80" s="90"/>
      <c r="L80" s="90"/>
    </row>
    <row r="81" spans="1:12" s="91" customFormat="1" ht="15.75" hidden="1" x14ac:dyDescent="0.25">
      <c r="A81" s="90"/>
      <c r="B81" s="90"/>
      <c r="C81" s="90"/>
      <c r="D81" s="90"/>
      <c r="E81" s="90"/>
      <c r="F81" s="90"/>
      <c r="G81" s="90"/>
      <c r="H81" s="90"/>
      <c r="I81" s="90"/>
      <c r="J81" s="90"/>
      <c r="K81" s="90"/>
      <c r="L81" s="90"/>
    </row>
    <row r="82" spans="1:12" s="91" customFormat="1" ht="15.75" hidden="1" x14ac:dyDescent="0.25">
      <c r="A82" s="90"/>
      <c r="B82" s="90"/>
      <c r="C82" s="90"/>
      <c r="D82" s="90"/>
      <c r="E82" s="90"/>
      <c r="F82" s="90"/>
      <c r="G82" s="90"/>
      <c r="H82" s="90"/>
      <c r="I82" s="90"/>
      <c r="J82" s="90"/>
      <c r="K82" s="90"/>
      <c r="L82" s="90"/>
    </row>
    <row r="83" spans="1:12" s="91" customFormat="1" ht="15.75" hidden="1" x14ac:dyDescent="0.25">
      <c r="A83" s="90"/>
      <c r="B83" s="90"/>
      <c r="C83" s="90"/>
      <c r="D83" s="90"/>
      <c r="E83" s="90"/>
      <c r="F83" s="90"/>
      <c r="G83" s="90"/>
      <c r="H83" s="90"/>
      <c r="I83" s="90"/>
      <c r="J83" s="90"/>
      <c r="K83" s="92"/>
      <c r="L83" s="92"/>
    </row>
    <row r="84" spans="1:12" s="91" customFormat="1" ht="15.75" hidden="1" x14ac:dyDescent="0.25">
      <c r="A84" s="90"/>
      <c r="B84" s="90"/>
      <c r="C84" s="90"/>
      <c r="D84" s="90"/>
      <c r="E84" s="90"/>
      <c r="F84" s="90"/>
      <c r="G84" s="90"/>
      <c r="H84" s="90"/>
      <c r="I84" s="90"/>
      <c r="J84" s="90"/>
      <c r="K84" s="92"/>
      <c r="L84" s="92"/>
    </row>
    <row r="85" spans="1:12" s="91" customFormat="1" ht="15.75" hidden="1" x14ac:dyDescent="0.25">
      <c r="A85" s="90"/>
      <c r="B85" s="90"/>
      <c r="C85" s="90"/>
      <c r="D85" s="90"/>
      <c r="E85" s="90"/>
      <c r="F85" s="90"/>
      <c r="G85" s="90"/>
      <c r="H85" s="90"/>
      <c r="I85" s="90"/>
      <c r="J85" s="90"/>
      <c r="K85" s="92"/>
      <c r="L85" s="92"/>
    </row>
    <row r="86" spans="1:12" s="91" customFormat="1" ht="15.75" hidden="1" x14ac:dyDescent="0.25">
      <c r="A86" s="90"/>
      <c r="B86" s="90"/>
      <c r="C86" s="90"/>
      <c r="D86" s="90"/>
      <c r="E86" s="90"/>
      <c r="F86" s="90"/>
      <c r="G86" s="90"/>
      <c r="H86" s="90"/>
      <c r="I86" s="90"/>
      <c r="J86" s="90"/>
      <c r="K86" s="92"/>
      <c r="L86" s="92"/>
    </row>
    <row r="87" spans="1:12" s="91" customFormat="1" ht="15.75" hidden="1" x14ac:dyDescent="0.25">
      <c r="A87" s="90"/>
      <c r="B87" s="90"/>
      <c r="C87" s="90"/>
      <c r="D87" s="90"/>
      <c r="E87" s="90"/>
      <c r="F87" s="90"/>
      <c r="G87" s="90"/>
      <c r="H87" s="90"/>
      <c r="I87" s="90"/>
      <c r="J87" s="90"/>
      <c r="K87" s="92"/>
      <c r="L87" s="92"/>
    </row>
    <row r="88" spans="1:12" s="91" customFormat="1" ht="15.75" hidden="1" x14ac:dyDescent="0.25">
      <c r="A88" s="90"/>
      <c r="B88" s="90"/>
      <c r="C88" s="90"/>
      <c r="D88" s="90"/>
      <c r="E88" s="90"/>
      <c r="F88" s="90"/>
      <c r="G88" s="90"/>
      <c r="H88" s="90"/>
      <c r="I88" s="90"/>
      <c r="J88" s="90"/>
      <c r="K88" s="92"/>
      <c r="L88" s="92"/>
    </row>
    <row r="89" spans="1:12" s="91" customFormat="1" ht="15.75" hidden="1" x14ac:dyDescent="0.25">
      <c r="A89" s="90"/>
      <c r="B89" s="90"/>
      <c r="C89" s="90"/>
      <c r="D89" s="90"/>
      <c r="E89" s="90"/>
      <c r="F89" s="90"/>
      <c r="G89" s="90"/>
      <c r="H89" s="90"/>
      <c r="I89" s="90"/>
      <c r="J89" s="90"/>
      <c r="K89" s="92"/>
      <c r="L89" s="92"/>
    </row>
    <row r="90" spans="1:12" s="91" customFormat="1" ht="15.75" hidden="1" x14ac:dyDescent="0.25">
      <c r="A90" s="90"/>
      <c r="B90" s="90"/>
      <c r="C90" s="90"/>
      <c r="D90" s="90"/>
      <c r="E90" s="90"/>
      <c r="F90" s="90"/>
      <c r="G90" s="90"/>
      <c r="H90" s="90"/>
      <c r="I90" s="90"/>
      <c r="J90" s="90"/>
      <c r="K90" s="92"/>
      <c r="L90" s="92"/>
    </row>
    <row r="91" spans="1:12" s="91" customFormat="1" ht="15.75" hidden="1" x14ac:dyDescent="0.25">
      <c r="A91" s="90"/>
      <c r="B91" s="90"/>
      <c r="C91" s="90"/>
      <c r="D91" s="90"/>
      <c r="E91" s="90"/>
      <c r="F91" s="90"/>
      <c r="G91" s="90"/>
      <c r="H91" s="90"/>
      <c r="I91" s="90"/>
      <c r="J91" s="90"/>
      <c r="K91" s="92"/>
      <c r="L91" s="92"/>
    </row>
    <row r="92" spans="1:12" s="91" customFormat="1" ht="15.75" hidden="1" x14ac:dyDescent="0.25">
      <c r="A92" s="90"/>
      <c r="B92" s="90"/>
      <c r="C92" s="90"/>
      <c r="D92" s="90"/>
      <c r="E92" s="90"/>
      <c r="F92" s="90"/>
      <c r="G92" s="90"/>
      <c r="H92" s="90"/>
      <c r="I92" s="90"/>
      <c r="J92" s="90"/>
      <c r="K92" s="93"/>
      <c r="L92" s="93"/>
    </row>
    <row r="93" spans="1:12" s="91" customFormat="1" ht="15.75" hidden="1" x14ac:dyDescent="0.25">
      <c r="A93" s="90"/>
      <c r="B93" s="90"/>
      <c r="C93" s="90"/>
      <c r="D93" s="90"/>
      <c r="E93" s="90"/>
      <c r="F93" s="90"/>
      <c r="G93" s="90"/>
      <c r="H93" s="90"/>
      <c r="I93" s="90"/>
      <c r="J93" s="90"/>
      <c r="K93" s="94">
        <f>$K$27</f>
        <v>22725500</v>
      </c>
      <c r="L93" s="93"/>
    </row>
    <row r="94" spans="1:12" s="91" customFormat="1" ht="15.75" hidden="1" x14ac:dyDescent="0.25">
      <c r="A94" s="90"/>
      <c r="B94" s="90"/>
      <c r="C94" s="90"/>
      <c r="D94" s="90"/>
      <c r="E94" s="90"/>
      <c r="F94" s="90"/>
      <c r="G94" s="90"/>
      <c r="H94" s="90"/>
      <c r="I94" s="90"/>
      <c r="J94" s="90"/>
      <c r="K94" s="94">
        <f>$K$50</f>
        <v>0</v>
      </c>
      <c r="L94" s="95"/>
    </row>
    <row r="95" spans="1:12" s="91" customFormat="1" ht="16.5" hidden="1" thickBot="1" x14ac:dyDescent="0.3">
      <c r="A95" s="90"/>
      <c r="B95" s="90"/>
      <c r="C95" s="90"/>
      <c r="D95" s="90"/>
      <c r="E95" s="90"/>
      <c r="F95" s="90"/>
      <c r="G95" s="90"/>
      <c r="H95" s="90"/>
      <c r="I95" s="90"/>
      <c r="J95" s="90"/>
      <c r="K95" s="94">
        <f>K93-K94</f>
        <v>22725500</v>
      </c>
      <c r="L95" s="95">
        <f>K95/K93*100%</f>
        <v>1</v>
      </c>
    </row>
    <row r="96" spans="1:12" s="91" customFormat="1" ht="15.75" x14ac:dyDescent="0.25">
      <c r="A96" s="90"/>
      <c r="B96" s="90"/>
      <c r="C96" s="90"/>
      <c r="D96" s="103"/>
      <c r="E96" s="103"/>
      <c r="F96" s="90"/>
      <c r="G96" s="90"/>
      <c r="H96" s="90"/>
      <c r="I96" s="103"/>
      <c r="J96" s="103"/>
      <c r="K96" s="93"/>
      <c r="L96" s="95">
        <f>K94/K93*100%</f>
        <v>0</v>
      </c>
    </row>
    <row r="97" spans="1:12" s="91" customFormat="1" ht="15.75" x14ac:dyDescent="0.25">
      <c r="A97" s="90"/>
      <c r="B97" s="96"/>
      <c r="C97" s="90"/>
      <c r="D97" s="90"/>
      <c r="E97" s="90"/>
      <c r="F97" s="90"/>
      <c r="G97" s="90"/>
      <c r="H97" s="90"/>
      <c r="I97" s="90"/>
      <c r="J97" s="90"/>
      <c r="K97" s="97"/>
      <c r="L97" s="97"/>
    </row>
    <row r="98" spans="1:12" s="61" customFormat="1" ht="15.75" x14ac:dyDescent="0.25">
      <c r="A98" s="76"/>
      <c r="B98" s="98"/>
      <c r="C98" s="99"/>
      <c r="D98" s="99"/>
      <c r="E98" s="99"/>
      <c r="F98" s="99"/>
      <c r="G98" s="77"/>
      <c r="H98" s="77"/>
      <c r="I98" s="77"/>
      <c r="J98" s="77"/>
      <c r="K98" s="77"/>
      <c r="L98" s="77"/>
    </row>
  </sheetData>
  <mergeCells count="13">
    <mergeCell ref="B50:C50"/>
    <mergeCell ref="B65:L65"/>
    <mergeCell ref="B7:L7"/>
    <mergeCell ref="B8:K8"/>
    <mergeCell ref="B27:C27"/>
    <mergeCell ref="B29:L29"/>
    <mergeCell ref="C44:K44"/>
    <mergeCell ref="C45:K45"/>
    <mergeCell ref="B1:K1"/>
    <mergeCell ref="B2:K2"/>
    <mergeCell ref="B4:C5"/>
    <mergeCell ref="I4:K5"/>
    <mergeCell ref="B6:L6"/>
  </mergeCells>
  <printOptions horizontalCentered="1"/>
  <pageMargins left="0.51181102362204722" right="0.23622047244094491" top="0.55118110236220474" bottom="0.55118110236220474" header="0.31496062992125984" footer="0.31496062992125984"/>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6"/>
  <sheetViews>
    <sheetView topLeftCell="A37" zoomScale="85" zoomScaleNormal="85" zoomScaleSheetLayoutView="90" workbookViewId="0">
      <selection activeCell="B12" sqref="B12"/>
    </sheetView>
  </sheetViews>
  <sheetFormatPr defaultColWidth="9.140625" defaultRowHeight="20.100000000000001" customHeight="1" x14ac:dyDescent="0.25"/>
  <cols>
    <col min="1" max="1" width="6.85546875" style="1" customWidth="1"/>
    <col min="2" max="2" width="70.5703125" style="2" customWidth="1"/>
    <col min="3" max="3" width="19.28515625" style="2" customWidth="1"/>
    <col min="4" max="4" width="8.7109375" style="5" customWidth="1"/>
    <col min="5" max="5" width="10" style="6" customWidth="1"/>
    <col min="6" max="6" width="9.7109375" style="2" customWidth="1"/>
    <col min="7" max="7" width="14.7109375" style="2" customWidth="1"/>
    <col min="8" max="8" width="7.42578125" style="2" customWidth="1"/>
    <col min="9" max="9" width="12.140625" style="2" customWidth="1"/>
    <col min="10" max="10" width="13.5703125" style="2" customWidth="1"/>
    <col min="11" max="11" width="19.85546875" style="2" customWidth="1"/>
    <col min="12" max="12" width="18" style="2" customWidth="1"/>
    <col min="13" max="13" width="9.140625" style="3"/>
    <col min="14" max="14" width="65.7109375" style="3" customWidth="1"/>
    <col min="15" max="16384" width="9.140625" style="3"/>
  </cols>
  <sheetData>
    <row r="1" spans="1:12" ht="24" customHeight="1" x14ac:dyDescent="0.25">
      <c r="B1" s="269" t="s">
        <v>122</v>
      </c>
      <c r="C1" s="269"/>
      <c r="D1" s="269"/>
      <c r="E1" s="269"/>
      <c r="F1" s="269"/>
      <c r="G1" s="269"/>
      <c r="H1" s="269"/>
      <c r="I1" s="269"/>
      <c r="J1" s="269"/>
      <c r="K1" s="269"/>
    </row>
    <row r="2" spans="1:12" ht="20.100000000000001" customHeight="1" x14ac:dyDescent="0.3">
      <c r="B2" s="232" t="s">
        <v>39</v>
      </c>
      <c r="C2" s="232"/>
      <c r="D2" s="232"/>
      <c r="E2" s="232"/>
      <c r="F2" s="232"/>
      <c r="G2" s="232"/>
      <c r="H2" s="232"/>
      <c r="I2" s="232"/>
      <c r="J2" s="232"/>
      <c r="K2" s="232"/>
    </row>
    <row r="3" spans="1:12" ht="13.5" customHeight="1" x14ac:dyDescent="0.25">
      <c r="B3" s="4"/>
    </row>
    <row r="4" spans="1:12" ht="15" customHeight="1" x14ac:dyDescent="0.25">
      <c r="B4" s="233" t="s">
        <v>81</v>
      </c>
      <c r="C4" s="233"/>
      <c r="D4" s="146"/>
      <c r="E4" s="147"/>
      <c r="F4" s="148"/>
      <c r="G4" s="148"/>
      <c r="H4" s="148"/>
      <c r="I4" s="234" t="s">
        <v>40</v>
      </c>
      <c r="J4" s="234"/>
      <c r="K4" s="234"/>
      <c r="L4" s="7"/>
    </row>
    <row r="5" spans="1:12" ht="90.75" customHeight="1" x14ac:dyDescent="0.25">
      <c r="B5" s="233"/>
      <c r="C5" s="233"/>
      <c r="D5" s="146"/>
      <c r="E5" s="147"/>
      <c r="F5" s="148"/>
      <c r="G5" s="148"/>
      <c r="H5" s="148"/>
      <c r="I5" s="234"/>
      <c r="J5" s="234"/>
      <c r="K5" s="234"/>
      <c r="L5" s="7"/>
    </row>
    <row r="6" spans="1:12" ht="16.5" customHeight="1" x14ac:dyDescent="0.3">
      <c r="B6" s="235" t="s">
        <v>0</v>
      </c>
      <c r="C6" s="235"/>
      <c r="D6" s="235"/>
      <c r="E6" s="235"/>
      <c r="F6" s="235"/>
      <c r="G6" s="235"/>
      <c r="H6" s="235"/>
      <c r="I6" s="235"/>
      <c r="J6" s="235"/>
      <c r="K6" s="235"/>
    </row>
    <row r="7" spans="1:12" s="10" customFormat="1" ht="41.25" customHeight="1" x14ac:dyDescent="0.25">
      <c r="A7" s="31"/>
      <c r="B7" s="267" t="s">
        <v>153</v>
      </c>
      <c r="C7" s="267"/>
      <c r="D7" s="267"/>
      <c r="E7" s="267"/>
      <c r="F7" s="267"/>
      <c r="G7" s="267"/>
      <c r="H7" s="267"/>
      <c r="I7" s="267"/>
      <c r="J7" s="267"/>
      <c r="K7" s="270"/>
      <c r="L7" s="29">
        <v>1.002257</v>
      </c>
    </row>
    <row r="8" spans="1:12" s="10" customFormat="1" ht="20.100000000000001" customHeight="1" thickBot="1" x14ac:dyDescent="0.3">
      <c r="A8" s="160" t="s">
        <v>1</v>
      </c>
      <c r="B8" s="239" t="s">
        <v>45</v>
      </c>
      <c r="C8" s="239"/>
      <c r="D8" s="239"/>
      <c r="E8" s="239"/>
      <c r="F8" s="239"/>
      <c r="G8" s="239"/>
      <c r="H8" s="239"/>
      <c r="I8" s="239"/>
      <c r="J8" s="239"/>
      <c r="K8" s="239"/>
      <c r="L8" s="203"/>
    </row>
    <row r="9" spans="1:12" s="10" customFormat="1" ht="12" hidden="1" customHeight="1" thickBot="1" x14ac:dyDescent="0.3">
      <c r="A9" s="160"/>
      <c r="B9" s="204"/>
      <c r="C9" s="204"/>
      <c r="D9" s="204"/>
      <c r="E9" s="204"/>
      <c r="F9" s="204"/>
      <c r="G9" s="204"/>
      <c r="H9" s="204"/>
      <c r="I9" s="204"/>
      <c r="J9" s="204"/>
      <c r="K9" s="204"/>
      <c r="L9" s="203"/>
    </row>
    <row r="10" spans="1:12" s="10" customFormat="1" ht="105.75" customHeight="1" x14ac:dyDescent="0.25">
      <c r="A10" s="123" t="s">
        <v>2</v>
      </c>
      <c r="B10" s="124" t="s">
        <v>3</v>
      </c>
      <c r="C10" s="124" t="s">
        <v>4</v>
      </c>
      <c r="D10" s="125" t="s">
        <v>124</v>
      </c>
      <c r="E10" s="126" t="s">
        <v>125</v>
      </c>
      <c r="F10" s="127" t="s">
        <v>126</v>
      </c>
      <c r="G10" s="125" t="s">
        <v>127</v>
      </c>
      <c r="H10" s="125" t="s">
        <v>9</v>
      </c>
      <c r="I10" s="125" t="s">
        <v>10</v>
      </c>
      <c r="J10" s="128" t="s">
        <v>128</v>
      </c>
      <c r="K10" s="128" t="s">
        <v>129</v>
      </c>
      <c r="L10" s="129" t="s">
        <v>13</v>
      </c>
    </row>
    <row r="11" spans="1:12" s="10" customFormat="1" ht="39.75" customHeight="1" x14ac:dyDescent="0.25">
      <c r="A11" s="130">
        <v>1</v>
      </c>
      <c r="B11" s="131" t="s">
        <v>14</v>
      </c>
      <c r="C11" s="132"/>
      <c r="D11" s="133"/>
      <c r="E11" s="149"/>
      <c r="F11" s="134"/>
      <c r="G11" s="134"/>
      <c r="H11" s="134"/>
      <c r="I11" s="134"/>
      <c r="J11" s="135"/>
      <c r="K11" s="135"/>
      <c r="L11" s="136"/>
    </row>
    <row r="12" spans="1:12" s="10" customFormat="1" ht="39.75" customHeight="1" x14ac:dyDescent="0.25">
      <c r="A12" s="138" t="s">
        <v>15</v>
      </c>
      <c r="B12" s="132" t="s">
        <v>159</v>
      </c>
      <c r="C12" s="132" t="s">
        <v>42</v>
      </c>
      <c r="D12" s="137">
        <v>1</v>
      </c>
      <c r="E12" s="149">
        <v>45451</v>
      </c>
      <c r="F12" s="134"/>
      <c r="G12" s="134"/>
      <c r="H12" s="134">
        <v>200</v>
      </c>
      <c r="I12" s="134">
        <v>1</v>
      </c>
      <c r="J12" s="135">
        <f t="shared" ref="J12:J32" si="0">G12+F12+(D12*E12)</f>
        <v>45451</v>
      </c>
      <c r="K12" s="135">
        <f t="shared" ref="K12:K32" si="1">J12*I12*H12</f>
        <v>9090200</v>
      </c>
      <c r="L12" s="136"/>
    </row>
    <row r="13" spans="1:12" s="10" customFormat="1" ht="39.75" customHeight="1" x14ac:dyDescent="0.25">
      <c r="A13" s="138" t="s">
        <v>63</v>
      </c>
      <c r="B13" s="132" t="s">
        <v>82</v>
      </c>
      <c r="C13" s="132" t="s">
        <v>87</v>
      </c>
      <c r="D13" s="137">
        <v>2</v>
      </c>
      <c r="E13" s="149">
        <v>45451</v>
      </c>
      <c r="F13" s="134"/>
      <c r="G13" s="134">
        <v>20000</v>
      </c>
      <c r="H13" s="134">
        <v>200</v>
      </c>
      <c r="I13" s="134">
        <v>1</v>
      </c>
      <c r="J13" s="135">
        <f t="shared" si="0"/>
        <v>110902</v>
      </c>
      <c r="K13" s="135">
        <f t="shared" si="1"/>
        <v>22180400</v>
      </c>
      <c r="L13" s="136" t="s">
        <v>106</v>
      </c>
    </row>
    <row r="14" spans="1:12" s="10" customFormat="1" ht="39.75" customHeight="1" x14ac:dyDescent="0.25">
      <c r="A14" s="138" t="s">
        <v>54</v>
      </c>
      <c r="B14" s="132" t="s">
        <v>83</v>
      </c>
      <c r="C14" s="132" t="s">
        <v>43</v>
      </c>
      <c r="D14" s="137">
        <v>4</v>
      </c>
      <c r="E14" s="149">
        <v>45451</v>
      </c>
      <c r="F14" s="134"/>
      <c r="G14" s="134"/>
      <c r="H14" s="134">
        <v>200</v>
      </c>
      <c r="I14" s="134">
        <v>1</v>
      </c>
      <c r="J14" s="135">
        <f t="shared" si="0"/>
        <v>181804</v>
      </c>
      <c r="K14" s="135">
        <f t="shared" si="1"/>
        <v>36360800</v>
      </c>
      <c r="L14" s="136"/>
    </row>
    <row r="15" spans="1:12" s="10" customFormat="1" ht="70.5" customHeight="1" x14ac:dyDescent="0.25">
      <c r="A15" s="138" t="s">
        <v>64</v>
      </c>
      <c r="B15" s="132" t="s">
        <v>84</v>
      </c>
      <c r="C15" s="132" t="s">
        <v>43</v>
      </c>
      <c r="D15" s="137">
        <v>4</v>
      </c>
      <c r="E15" s="149">
        <v>45451</v>
      </c>
      <c r="F15" s="134"/>
      <c r="G15" s="134"/>
      <c r="H15" s="134">
        <v>200</v>
      </c>
      <c r="I15" s="134">
        <v>1</v>
      </c>
      <c r="J15" s="135">
        <f t="shared" si="0"/>
        <v>181804</v>
      </c>
      <c r="K15" s="135">
        <f t="shared" si="1"/>
        <v>36360800</v>
      </c>
      <c r="L15" s="136"/>
    </row>
    <row r="16" spans="1:12" s="10" customFormat="1" ht="39.75" customHeight="1" x14ac:dyDescent="0.25">
      <c r="A16" s="138" t="s">
        <v>65</v>
      </c>
      <c r="B16" s="132" t="s">
        <v>85</v>
      </c>
      <c r="C16" s="132" t="s">
        <v>43</v>
      </c>
      <c r="D16" s="137">
        <v>4</v>
      </c>
      <c r="E16" s="149">
        <v>45451</v>
      </c>
      <c r="F16" s="134"/>
      <c r="G16" s="134"/>
      <c r="H16" s="134">
        <v>200</v>
      </c>
      <c r="I16" s="134">
        <v>1</v>
      </c>
      <c r="J16" s="135">
        <f t="shared" si="0"/>
        <v>181804</v>
      </c>
      <c r="K16" s="135">
        <f t="shared" si="1"/>
        <v>36360800</v>
      </c>
      <c r="L16" s="136"/>
    </row>
    <row r="17" spans="1:12" s="10" customFormat="1" ht="39.75" customHeight="1" x14ac:dyDescent="0.25">
      <c r="A17" s="138" t="s">
        <v>86</v>
      </c>
      <c r="B17" s="132" t="s">
        <v>154</v>
      </c>
      <c r="C17" s="132" t="s">
        <v>88</v>
      </c>
      <c r="D17" s="137">
        <v>4</v>
      </c>
      <c r="E17" s="149">
        <v>45451</v>
      </c>
      <c r="F17" s="134"/>
      <c r="G17" s="134"/>
      <c r="H17" s="134">
        <v>200</v>
      </c>
      <c r="I17" s="134">
        <v>1</v>
      </c>
      <c r="J17" s="135">
        <f t="shared" si="0"/>
        <v>181804</v>
      </c>
      <c r="K17" s="135">
        <f t="shared" si="1"/>
        <v>36360800</v>
      </c>
      <c r="L17" s="136"/>
    </row>
    <row r="18" spans="1:12" s="10" customFormat="1" ht="39.75" customHeight="1" x14ac:dyDescent="0.25">
      <c r="A18" s="130">
        <v>2</v>
      </c>
      <c r="B18" s="131" t="s">
        <v>16</v>
      </c>
      <c r="C18" s="132" t="s">
        <v>17</v>
      </c>
      <c r="D18" s="137">
        <v>1</v>
      </c>
      <c r="E18" s="149">
        <v>45451</v>
      </c>
      <c r="F18" s="134"/>
      <c r="G18" s="134"/>
      <c r="H18" s="134">
        <v>200</v>
      </c>
      <c r="I18" s="134">
        <v>1</v>
      </c>
      <c r="J18" s="135">
        <f t="shared" si="0"/>
        <v>45451</v>
      </c>
      <c r="K18" s="135">
        <f t="shared" si="1"/>
        <v>9090200</v>
      </c>
      <c r="L18" s="136"/>
    </row>
    <row r="19" spans="1:12" s="10" customFormat="1" ht="39.75" customHeight="1" x14ac:dyDescent="0.25">
      <c r="A19" s="139"/>
      <c r="B19" s="132"/>
      <c r="C19" s="132" t="s">
        <v>18</v>
      </c>
      <c r="D19" s="137"/>
      <c r="E19" s="149"/>
      <c r="F19" s="134"/>
      <c r="G19" s="134"/>
      <c r="H19" s="134">
        <v>200</v>
      </c>
      <c r="I19" s="134">
        <v>1</v>
      </c>
      <c r="J19" s="135">
        <f t="shared" si="0"/>
        <v>0</v>
      </c>
      <c r="K19" s="135">
        <f t="shared" si="1"/>
        <v>0</v>
      </c>
      <c r="L19" s="136"/>
    </row>
    <row r="20" spans="1:12" s="10" customFormat="1" ht="39.75" customHeight="1" x14ac:dyDescent="0.25">
      <c r="A20" s="139"/>
      <c r="B20" s="132"/>
      <c r="C20" s="132" t="s">
        <v>19</v>
      </c>
      <c r="D20" s="137"/>
      <c r="E20" s="149"/>
      <c r="F20" s="134"/>
      <c r="G20" s="134"/>
      <c r="H20" s="134">
        <v>200</v>
      </c>
      <c r="I20" s="134">
        <v>1</v>
      </c>
      <c r="J20" s="135">
        <f t="shared" si="0"/>
        <v>0</v>
      </c>
      <c r="K20" s="135">
        <f t="shared" si="1"/>
        <v>0</v>
      </c>
      <c r="L20" s="136"/>
    </row>
    <row r="21" spans="1:12" s="10" customFormat="1" ht="39.75" customHeight="1" x14ac:dyDescent="0.25">
      <c r="A21" s="130">
        <v>3</v>
      </c>
      <c r="B21" s="131" t="s">
        <v>20</v>
      </c>
      <c r="C21" s="132"/>
      <c r="D21" s="137"/>
      <c r="E21" s="149"/>
      <c r="F21" s="134"/>
      <c r="G21" s="134"/>
      <c r="H21" s="134">
        <v>200</v>
      </c>
      <c r="I21" s="134">
        <v>1</v>
      </c>
      <c r="J21" s="135">
        <f t="shared" si="0"/>
        <v>0</v>
      </c>
      <c r="K21" s="135">
        <f t="shared" si="1"/>
        <v>0</v>
      </c>
      <c r="L21" s="136"/>
    </row>
    <row r="22" spans="1:12" s="10" customFormat="1" ht="39.75" customHeight="1" x14ac:dyDescent="0.25">
      <c r="A22" s="138" t="s">
        <v>21</v>
      </c>
      <c r="B22" s="132" t="s">
        <v>22</v>
      </c>
      <c r="C22" s="132" t="s">
        <v>90</v>
      </c>
      <c r="D22" s="137">
        <v>1</v>
      </c>
      <c r="E22" s="149">
        <v>45451</v>
      </c>
      <c r="F22" s="134"/>
      <c r="G22" s="134">
        <v>6000000</v>
      </c>
      <c r="H22" s="134">
        <v>200</v>
      </c>
      <c r="I22" s="134">
        <v>1</v>
      </c>
      <c r="J22" s="135">
        <f t="shared" si="0"/>
        <v>6045451</v>
      </c>
      <c r="K22" s="135">
        <f t="shared" si="1"/>
        <v>1209090200</v>
      </c>
      <c r="L22" s="136"/>
    </row>
    <row r="23" spans="1:12" s="10" customFormat="1" ht="39.75" customHeight="1" x14ac:dyDescent="0.25">
      <c r="A23" s="138" t="s">
        <v>23</v>
      </c>
      <c r="B23" s="132" t="s">
        <v>24</v>
      </c>
      <c r="C23" s="132"/>
      <c r="D23" s="137"/>
      <c r="E23" s="149">
        <v>45451</v>
      </c>
      <c r="F23" s="134"/>
      <c r="G23" s="210"/>
      <c r="H23" s="134">
        <v>200</v>
      </c>
      <c r="I23" s="134">
        <v>1</v>
      </c>
      <c r="J23" s="135">
        <f t="shared" si="0"/>
        <v>0</v>
      </c>
      <c r="K23" s="135">
        <f t="shared" si="1"/>
        <v>0</v>
      </c>
      <c r="L23" s="136"/>
    </row>
    <row r="24" spans="1:12" s="10" customFormat="1" ht="39.75" customHeight="1" x14ac:dyDescent="0.25">
      <c r="A24" s="138" t="s">
        <v>25</v>
      </c>
      <c r="B24" s="132" t="s">
        <v>26</v>
      </c>
      <c r="C24" s="132"/>
      <c r="D24" s="137"/>
      <c r="E24" s="149"/>
      <c r="F24" s="134"/>
      <c r="G24" s="134"/>
      <c r="H24" s="134">
        <v>200</v>
      </c>
      <c r="I24" s="134">
        <v>1</v>
      </c>
      <c r="J24" s="135">
        <f t="shared" si="0"/>
        <v>0</v>
      </c>
      <c r="K24" s="135">
        <f t="shared" si="1"/>
        <v>0</v>
      </c>
      <c r="L24" s="136"/>
    </row>
    <row r="25" spans="1:12" s="10" customFormat="1" ht="39.75" customHeight="1" x14ac:dyDescent="0.25">
      <c r="A25" s="139">
        <v>4</v>
      </c>
      <c r="B25" s="132" t="s">
        <v>132</v>
      </c>
      <c r="C25" s="132"/>
      <c r="D25" s="137"/>
      <c r="E25" s="149"/>
      <c r="F25" s="134"/>
      <c r="G25" s="134"/>
      <c r="H25" s="134">
        <v>200</v>
      </c>
      <c r="I25" s="134">
        <v>1</v>
      </c>
      <c r="J25" s="135">
        <f t="shared" si="0"/>
        <v>0</v>
      </c>
      <c r="K25" s="135">
        <f t="shared" si="1"/>
        <v>0</v>
      </c>
      <c r="L25" s="136"/>
    </row>
    <row r="26" spans="1:12" s="10" customFormat="1" ht="39.75" customHeight="1" x14ac:dyDescent="0.25">
      <c r="A26" s="139"/>
      <c r="B26" s="152"/>
      <c r="C26" s="132" t="s">
        <v>89</v>
      </c>
      <c r="D26" s="137">
        <v>8</v>
      </c>
      <c r="E26" s="149">
        <v>45451</v>
      </c>
      <c r="F26" s="134"/>
      <c r="G26" s="134"/>
      <c r="H26" s="134">
        <v>200</v>
      </c>
      <c r="I26" s="134">
        <v>1</v>
      </c>
      <c r="J26" s="135">
        <f t="shared" si="0"/>
        <v>363608</v>
      </c>
      <c r="K26" s="135">
        <f t="shared" si="1"/>
        <v>72721600</v>
      </c>
      <c r="L26" s="136"/>
    </row>
    <row r="27" spans="1:12" s="10" customFormat="1" ht="39.75" customHeight="1" x14ac:dyDescent="0.25">
      <c r="A27" s="139"/>
      <c r="B27" s="132"/>
      <c r="C27" s="132" t="s">
        <v>28</v>
      </c>
      <c r="D27" s="137"/>
      <c r="E27" s="149"/>
      <c r="F27" s="134"/>
      <c r="G27" s="134"/>
      <c r="H27" s="134">
        <v>200</v>
      </c>
      <c r="I27" s="134">
        <v>1</v>
      </c>
      <c r="J27" s="135">
        <f t="shared" si="0"/>
        <v>0</v>
      </c>
      <c r="K27" s="135">
        <f t="shared" si="1"/>
        <v>0</v>
      </c>
      <c r="L27" s="136"/>
    </row>
    <row r="28" spans="1:12" s="10" customFormat="1" ht="39.75" customHeight="1" x14ac:dyDescent="0.25">
      <c r="A28" s="139">
        <v>5</v>
      </c>
      <c r="B28" s="132" t="s">
        <v>131</v>
      </c>
      <c r="C28" s="132"/>
      <c r="D28" s="137"/>
      <c r="E28" s="149"/>
      <c r="F28" s="134"/>
      <c r="G28" s="134"/>
      <c r="H28" s="134">
        <v>200</v>
      </c>
      <c r="I28" s="134">
        <v>1</v>
      </c>
      <c r="J28" s="135">
        <f>G28+F28+(D28*E28)</f>
        <v>0</v>
      </c>
      <c r="K28" s="135">
        <f>J28*I28*H28</f>
        <v>0</v>
      </c>
      <c r="L28" s="136"/>
    </row>
    <row r="29" spans="1:12" s="10" customFormat="1" ht="39.75" customHeight="1" x14ac:dyDescent="0.25">
      <c r="A29" s="139">
        <v>6</v>
      </c>
      <c r="B29" s="131" t="s">
        <v>30</v>
      </c>
      <c r="C29" s="132" t="s">
        <v>17</v>
      </c>
      <c r="D29" s="137">
        <v>1</v>
      </c>
      <c r="E29" s="149">
        <v>45451</v>
      </c>
      <c r="F29" s="134"/>
      <c r="G29" s="134"/>
      <c r="H29" s="134">
        <v>200</v>
      </c>
      <c r="I29" s="134">
        <v>1</v>
      </c>
      <c r="J29" s="135">
        <f t="shared" si="0"/>
        <v>45451</v>
      </c>
      <c r="K29" s="135">
        <f t="shared" si="1"/>
        <v>9090200</v>
      </c>
      <c r="L29" s="136"/>
    </row>
    <row r="30" spans="1:12" s="10" customFormat="1" ht="39.75" customHeight="1" x14ac:dyDescent="0.25">
      <c r="A30" s="153"/>
      <c r="B30" s="132"/>
      <c r="C30" s="132" t="s">
        <v>18</v>
      </c>
      <c r="D30" s="137"/>
      <c r="E30" s="149"/>
      <c r="F30" s="134"/>
      <c r="G30" s="134"/>
      <c r="H30" s="134">
        <v>200</v>
      </c>
      <c r="I30" s="134">
        <v>1</v>
      </c>
      <c r="J30" s="135">
        <f t="shared" si="0"/>
        <v>0</v>
      </c>
      <c r="K30" s="135">
        <f t="shared" si="1"/>
        <v>0</v>
      </c>
      <c r="L30" s="136"/>
    </row>
    <row r="31" spans="1:12" s="10" customFormat="1" ht="39.75" customHeight="1" x14ac:dyDescent="0.25">
      <c r="A31" s="153"/>
      <c r="B31" s="132"/>
      <c r="C31" s="132" t="s">
        <v>19</v>
      </c>
      <c r="D31" s="137"/>
      <c r="E31" s="149"/>
      <c r="F31" s="134"/>
      <c r="G31" s="134"/>
      <c r="H31" s="134">
        <v>200</v>
      </c>
      <c r="I31" s="134">
        <v>1</v>
      </c>
      <c r="J31" s="135">
        <f t="shared" si="0"/>
        <v>0</v>
      </c>
      <c r="K31" s="135">
        <f t="shared" si="1"/>
        <v>0</v>
      </c>
      <c r="L31" s="136"/>
    </row>
    <row r="32" spans="1:12" s="10" customFormat="1" ht="39.75" customHeight="1" x14ac:dyDescent="0.25">
      <c r="A32" s="154"/>
      <c r="B32" s="132"/>
      <c r="C32" s="132" t="s">
        <v>31</v>
      </c>
      <c r="D32" s="137"/>
      <c r="E32" s="149"/>
      <c r="F32" s="134"/>
      <c r="G32" s="134"/>
      <c r="H32" s="134">
        <v>200</v>
      </c>
      <c r="I32" s="134">
        <v>1</v>
      </c>
      <c r="J32" s="135">
        <f t="shared" si="0"/>
        <v>0</v>
      </c>
      <c r="K32" s="135">
        <f t="shared" si="1"/>
        <v>0</v>
      </c>
      <c r="L32" s="136"/>
    </row>
    <row r="33" spans="1:12" s="10" customFormat="1" ht="39.75" customHeight="1" thickBot="1" x14ac:dyDescent="0.3">
      <c r="A33" s="140"/>
      <c r="B33" s="237" t="s">
        <v>32</v>
      </c>
      <c r="C33" s="238"/>
      <c r="D33" s="141"/>
      <c r="E33" s="142"/>
      <c r="F33" s="142">
        <f>SUM(F11:F27)</f>
        <v>0</v>
      </c>
      <c r="G33" s="142">
        <f>SUM(G11:G27)</f>
        <v>6020000</v>
      </c>
      <c r="H33" s="143"/>
      <c r="I33" s="142"/>
      <c r="J33" s="144">
        <f>SUM(J11:J32)</f>
        <v>7383530</v>
      </c>
      <c r="K33" s="144">
        <f>SUM(K11:K32)</f>
        <v>1476706000</v>
      </c>
      <c r="L33" s="145"/>
    </row>
    <row r="34" spans="1:12" s="10" customFormat="1" ht="18.75" customHeight="1" x14ac:dyDescent="0.25">
      <c r="A34" s="205"/>
      <c r="B34" s="206"/>
      <c r="C34" s="206"/>
      <c r="D34" s="207"/>
      <c r="E34" s="208"/>
      <c r="F34" s="208"/>
      <c r="G34" s="208"/>
      <c r="H34" s="209"/>
      <c r="I34" s="208"/>
      <c r="J34" s="208"/>
      <c r="K34" s="208"/>
      <c r="L34" s="208"/>
    </row>
    <row r="35" spans="1:12" s="10" customFormat="1" ht="39.75" customHeight="1" thickBot="1" x14ac:dyDescent="0.3">
      <c r="A35" s="160" t="s">
        <v>33</v>
      </c>
      <c r="B35" s="239" t="s">
        <v>158</v>
      </c>
      <c r="C35" s="239"/>
      <c r="D35" s="239"/>
      <c r="E35" s="239"/>
      <c r="F35" s="239"/>
      <c r="G35" s="239"/>
      <c r="H35" s="239"/>
      <c r="I35" s="239"/>
      <c r="J35" s="239"/>
      <c r="K35" s="239"/>
      <c r="L35" s="239"/>
    </row>
    <row r="36" spans="1:12" s="10" customFormat="1" ht="39.75" hidden="1" customHeight="1" thickBot="1" x14ac:dyDescent="0.3">
      <c r="A36" s="161"/>
      <c r="B36" s="159"/>
      <c r="C36" s="159"/>
      <c r="D36" s="162"/>
      <c r="E36" s="163"/>
      <c r="F36" s="159"/>
      <c r="G36" s="159"/>
      <c r="H36" s="159"/>
      <c r="I36" s="159"/>
      <c r="J36" s="159"/>
      <c r="K36" s="159"/>
      <c r="L36" s="159"/>
    </row>
    <row r="37" spans="1:12" s="10" customFormat="1" ht="119.25" customHeight="1" x14ac:dyDescent="0.25">
      <c r="A37" s="123" t="s">
        <v>2</v>
      </c>
      <c r="B37" s="124" t="s">
        <v>3</v>
      </c>
      <c r="C37" s="124" t="s">
        <v>4</v>
      </c>
      <c r="D37" s="125" t="s">
        <v>124</v>
      </c>
      <c r="E37" s="126" t="s">
        <v>125</v>
      </c>
      <c r="F37" s="127" t="s">
        <v>126</v>
      </c>
      <c r="G37" s="125" t="s">
        <v>127</v>
      </c>
      <c r="H37" s="125" t="s">
        <v>9</v>
      </c>
      <c r="I37" s="125" t="s">
        <v>10</v>
      </c>
      <c r="J37" s="125" t="s">
        <v>128</v>
      </c>
      <c r="K37" s="125" t="s">
        <v>129</v>
      </c>
      <c r="L37" s="129" t="s">
        <v>13</v>
      </c>
    </row>
    <row r="38" spans="1:12" s="10" customFormat="1" ht="39.75" customHeight="1" x14ac:dyDescent="0.25">
      <c r="A38" s="130">
        <v>1</v>
      </c>
      <c r="B38" s="131" t="s">
        <v>14</v>
      </c>
      <c r="C38" s="132"/>
      <c r="D38" s="133"/>
      <c r="E38" s="149"/>
      <c r="F38" s="134"/>
      <c r="G38" s="134"/>
      <c r="H38" s="134"/>
      <c r="I38" s="134"/>
      <c r="J38" s="134"/>
      <c r="K38" s="134"/>
      <c r="L38" s="136"/>
    </row>
    <row r="39" spans="1:12" s="10" customFormat="1" ht="68.25" customHeight="1" x14ac:dyDescent="0.25">
      <c r="A39" s="138" t="s">
        <v>15</v>
      </c>
      <c r="B39" s="132" t="s">
        <v>157</v>
      </c>
      <c r="C39" s="151" t="s">
        <v>53</v>
      </c>
      <c r="D39" s="155">
        <v>1</v>
      </c>
      <c r="E39" s="149">
        <v>45451</v>
      </c>
      <c r="F39" s="134"/>
      <c r="G39" s="134"/>
      <c r="H39" s="134">
        <v>200</v>
      </c>
      <c r="I39" s="134">
        <v>1</v>
      </c>
      <c r="J39" s="135">
        <f t="shared" ref="J39:J63" si="2">G39+F39+(D39*E39)</f>
        <v>45451</v>
      </c>
      <c r="K39" s="135">
        <f t="shared" ref="K39:K55" si="3">J39*I39*H39</f>
        <v>9090200</v>
      </c>
      <c r="L39" s="136"/>
    </row>
    <row r="40" spans="1:12" s="10" customFormat="1" ht="56.25" customHeight="1" x14ac:dyDescent="0.25">
      <c r="A40" s="138" t="s">
        <v>63</v>
      </c>
      <c r="B40" s="132" t="s">
        <v>95</v>
      </c>
      <c r="C40" s="151" t="s">
        <v>58</v>
      </c>
      <c r="D40" s="155">
        <v>4</v>
      </c>
      <c r="E40" s="149">
        <v>45451</v>
      </c>
      <c r="F40" s="134"/>
      <c r="G40" s="134">
        <v>20000</v>
      </c>
      <c r="H40" s="134">
        <v>200</v>
      </c>
      <c r="I40" s="134">
        <v>1</v>
      </c>
      <c r="J40" s="135">
        <f t="shared" si="2"/>
        <v>201804</v>
      </c>
      <c r="K40" s="135">
        <f t="shared" si="3"/>
        <v>40360800</v>
      </c>
      <c r="L40" s="136" t="s">
        <v>59</v>
      </c>
    </row>
    <row r="41" spans="1:12" s="10" customFormat="1" ht="105" customHeight="1" x14ac:dyDescent="0.25">
      <c r="A41" s="138" t="s">
        <v>54</v>
      </c>
      <c r="B41" s="132" t="s">
        <v>96</v>
      </c>
      <c r="C41" s="151" t="s">
        <v>97</v>
      </c>
      <c r="D41" s="155">
        <v>8</v>
      </c>
      <c r="E41" s="149">
        <v>45451</v>
      </c>
      <c r="F41" s="134"/>
      <c r="G41" s="134"/>
      <c r="H41" s="134">
        <v>200</v>
      </c>
      <c r="I41" s="134">
        <v>1</v>
      </c>
      <c r="J41" s="135">
        <f t="shared" si="2"/>
        <v>363608</v>
      </c>
      <c r="K41" s="135">
        <f t="shared" si="3"/>
        <v>72721600</v>
      </c>
      <c r="L41" s="136"/>
    </row>
    <row r="42" spans="1:12" s="10" customFormat="1" ht="68.25" customHeight="1" x14ac:dyDescent="0.25">
      <c r="A42" s="138" t="s">
        <v>64</v>
      </c>
      <c r="B42" s="189" t="s">
        <v>98</v>
      </c>
      <c r="C42" s="151" t="s">
        <v>97</v>
      </c>
      <c r="D42" s="155">
        <v>8</v>
      </c>
      <c r="E42" s="149">
        <v>45451</v>
      </c>
      <c r="F42" s="134"/>
      <c r="G42" s="134"/>
      <c r="H42" s="134">
        <v>200</v>
      </c>
      <c r="I42" s="134">
        <v>1</v>
      </c>
      <c r="J42" s="135">
        <f t="shared" si="2"/>
        <v>363608</v>
      </c>
      <c r="K42" s="135">
        <f t="shared" si="3"/>
        <v>72721600</v>
      </c>
      <c r="L42" s="136"/>
    </row>
    <row r="43" spans="1:12" s="10" customFormat="1" ht="68.25" customHeight="1" x14ac:dyDescent="0.25">
      <c r="A43" s="138" t="s">
        <v>65</v>
      </c>
      <c r="B43" s="189" t="s">
        <v>99</v>
      </c>
      <c r="C43" s="151" t="s">
        <v>97</v>
      </c>
      <c r="D43" s="155">
        <v>8</v>
      </c>
      <c r="E43" s="149">
        <v>45451</v>
      </c>
      <c r="F43" s="134"/>
      <c r="G43" s="134"/>
      <c r="H43" s="134">
        <v>200</v>
      </c>
      <c r="I43" s="134">
        <v>1</v>
      </c>
      <c r="J43" s="135">
        <f t="shared" si="2"/>
        <v>363608</v>
      </c>
      <c r="K43" s="135">
        <f t="shared" si="3"/>
        <v>72721600</v>
      </c>
      <c r="L43" s="136"/>
    </row>
    <row r="44" spans="1:12" s="10" customFormat="1" ht="68.25" customHeight="1" x14ac:dyDescent="0.25">
      <c r="A44" s="138" t="s">
        <v>86</v>
      </c>
      <c r="B44" s="189" t="s">
        <v>100</v>
      </c>
      <c r="C44" s="151" t="s">
        <v>97</v>
      </c>
      <c r="D44" s="155">
        <v>8</v>
      </c>
      <c r="E44" s="149">
        <v>45451</v>
      </c>
      <c r="F44" s="134"/>
      <c r="G44" s="134"/>
      <c r="H44" s="134">
        <v>200</v>
      </c>
      <c r="I44" s="134">
        <v>1</v>
      </c>
      <c r="J44" s="135">
        <f t="shared" si="2"/>
        <v>363608</v>
      </c>
      <c r="K44" s="135">
        <f t="shared" si="3"/>
        <v>72721600</v>
      </c>
      <c r="L44" s="136"/>
    </row>
    <row r="45" spans="1:12" s="10" customFormat="1" ht="68.25" customHeight="1" x14ac:dyDescent="0.25">
      <c r="A45" s="138" t="s">
        <v>91</v>
      </c>
      <c r="B45" s="189" t="s">
        <v>101</v>
      </c>
      <c r="C45" s="151" t="s">
        <v>97</v>
      </c>
      <c r="D45" s="155">
        <v>8</v>
      </c>
      <c r="E45" s="149">
        <v>45451</v>
      </c>
      <c r="F45" s="134"/>
      <c r="G45" s="134"/>
      <c r="H45" s="134">
        <v>200</v>
      </c>
      <c r="I45" s="134">
        <v>1</v>
      </c>
      <c r="J45" s="135">
        <f t="shared" si="2"/>
        <v>363608</v>
      </c>
      <c r="K45" s="135">
        <f t="shared" si="3"/>
        <v>72721600</v>
      </c>
      <c r="L45" s="136"/>
    </row>
    <row r="46" spans="1:12" s="10" customFormat="1" ht="68.25" customHeight="1" x14ac:dyDescent="0.25">
      <c r="A46" s="138" t="s">
        <v>92</v>
      </c>
      <c r="B46" s="189" t="s">
        <v>102</v>
      </c>
      <c r="C46" s="151" t="s">
        <v>103</v>
      </c>
      <c r="D46" s="155">
        <v>16</v>
      </c>
      <c r="E46" s="149">
        <v>45451</v>
      </c>
      <c r="F46" s="134"/>
      <c r="G46" s="134"/>
      <c r="H46" s="134">
        <v>200</v>
      </c>
      <c r="I46" s="134">
        <v>1</v>
      </c>
      <c r="J46" s="135">
        <f t="shared" si="2"/>
        <v>727216</v>
      </c>
      <c r="K46" s="135">
        <f t="shared" si="3"/>
        <v>145443200</v>
      </c>
      <c r="L46" s="136"/>
    </row>
    <row r="47" spans="1:12" s="10" customFormat="1" ht="68.25" customHeight="1" x14ac:dyDescent="0.25">
      <c r="A47" s="138" t="s">
        <v>93</v>
      </c>
      <c r="B47" s="189" t="s">
        <v>104</v>
      </c>
      <c r="C47" s="151" t="s">
        <v>97</v>
      </c>
      <c r="D47" s="155">
        <v>8</v>
      </c>
      <c r="E47" s="149">
        <v>45451</v>
      </c>
      <c r="F47" s="134"/>
      <c r="G47" s="134"/>
      <c r="H47" s="134">
        <v>200</v>
      </c>
      <c r="I47" s="134">
        <v>1</v>
      </c>
      <c r="J47" s="135">
        <f t="shared" si="2"/>
        <v>363608</v>
      </c>
      <c r="K47" s="135">
        <f t="shared" si="3"/>
        <v>72721600</v>
      </c>
      <c r="L47" s="136"/>
    </row>
    <row r="48" spans="1:12" s="10" customFormat="1" ht="68.25" customHeight="1" x14ac:dyDescent="0.25">
      <c r="A48" s="138" t="s">
        <v>94</v>
      </c>
      <c r="B48" s="189" t="s">
        <v>105</v>
      </c>
      <c r="C48" s="151" t="s">
        <v>97</v>
      </c>
      <c r="D48" s="155">
        <v>4</v>
      </c>
      <c r="E48" s="149">
        <v>45451</v>
      </c>
      <c r="F48" s="134"/>
      <c r="G48" s="134"/>
      <c r="H48" s="134">
        <v>200</v>
      </c>
      <c r="I48" s="134">
        <v>1</v>
      </c>
      <c r="J48" s="135">
        <f t="shared" si="2"/>
        <v>181804</v>
      </c>
      <c r="K48" s="135">
        <f t="shared" si="3"/>
        <v>36360800</v>
      </c>
      <c r="L48" s="136"/>
    </row>
    <row r="49" spans="1:12" s="10" customFormat="1" ht="39.75" customHeight="1" x14ac:dyDescent="0.25">
      <c r="A49" s="130">
        <v>2</v>
      </c>
      <c r="B49" s="131" t="s">
        <v>16</v>
      </c>
      <c r="C49" s="132" t="s">
        <v>17</v>
      </c>
      <c r="D49" s="137">
        <v>1</v>
      </c>
      <c r="E49" s="149">
        <v>45451</v>
      </c>
      <c r="F49" s="134"/>
      <c r="G49" s="134"/>
      <c r="H49" s="134">
        <v>200</v>
      </c>
      <c r="I49" s="134">
        <v>1</v>
      </c>
      <c r="J49" s="135">
        <f t="shared" si="2"/>
        <v>45451</v>
      </c>
      <c r="K49" s="135">
        <f t="shared" si="3"/>
        <v>9090200</v>
      </c>
      <c r="L49" s="136"/>
    </row>
    <row r="50" spans="1:12" s="10" customFormat="1" ht="39.75" customHeight="1" x14ac:dyDescent="0.25">
      <c r="A50" s="139"/>
      <c r="B50" s="132"/>
      <c r="C50" s="132" t="s">
        <v>18</v>
      </c>
      <c r="D50" s="137"/>
      <c r="E50" s="149">
        <v>45451</v>
      </c>
      <c r="F50" s="134"/>
      <c r="G50" s="134"/>
      <c r="H50" s="134">
        <v>200</v>
      </c>
      <c r="I50" s="134">
        <v>1</v>
      </c>
      <c r="J50" s="135">
        <f t="shared" si="2"/>
        <v>0</v>
      </c>
      <c r="K50" s="135">
        <f t="shared" si="3"/>
        <v>0</v>
      </c>
      <c r="L50" s="136"/>
    </row>
    <row r="51" spans="1:12" s="10" customFormat="1" ht="39.75" customHeight="1" x14ac:dyDescent="0.25">
      <c r="A51" s="139"/>
      <c r="B51" s="132"/>
      <c r="C51" s="132" t="s">
        <v>19</v>
      </c>
      <c r="D51" s="137"/>
      <c r="E51" s="149">
        <v>45451</v>
      </c>
      <c r="F51" s="134"/>
      <c r="G51" s="134"/>
      <c r="H51" s="134">
        <v>200</v>
      </c>
      <c r="I51" s="134">
        <v>1</v>
      </c>
      <c r="J51" s="135">
        <f t="shared" si="2"/>
        <v>0</v>
      </c>
      <c r="K51" s="135">
        <f t="shared" si="3"/>
        <v>0</v>
      </c>
      <c r="L51" s="136"/>
    </row>
    <row r="52" spans="1:12" s="10" customFormat="1" ht="39.75" customHeight="1" x14ac:dyDescent="0.25">
      <c r="A52" s="130">
        <v>3</v>
      </c>
      <c r="B52" s="131" t="s">
        <v>20</v>
      </c>
      <c r="C52" s="132"/>
      <c r="D52" s="137"/>
      <c r="E52" s="149">
        <v>45451</v>
      </c>
      <c r="F52" s="134"/>
      <c r="G52" s="134"/>
      <c r="H52" s="134">
        <v>200</v>
      </c>
      <c r="I52" s="134">
        <v>1</v>
      </c>
      <c r="J52" s="135">
        <f t="shared" si="2"/>
        <v>0</v>
      </c>
      <c r="K52" s="135">
        <f t="shared" si="3"/>
        <v>0</v>
      </c>
      <c r="L52" s="136"/>
    </row>
    <row r="53" spans="1:12" s="10" customFormat="1" ht="39.75" customHeight="1" x14ac:dyDescent="0.25">
      <c r="A53" s="138" t="s">
        <v>21</v>
      </c>
      <c r="B53" s="132" t="s">
        <v>22</v>
      </c>
      <c r="C53" s="132" t="s">
        <v>90</v>
      </c>
      <c r="D53" s="137">
        <v>1</v>
      </c>
      <c r="E53" s="149">
        <v>45451</v>
      </c>
      <c r="F53" s="134"/>
      <c r="G53" s="134">
        <v>6000000</v>
      </c>
      <c r="H53" s="134">
        <v>200</v>
      </c>
      <c r="I53" s="134">
        <v>1</v>
      </c>
      <c r="J53" s="135">
        <f t="shared" si="2"/>
        <v>6045451</v>
      </c>
      <c r="K53" s="135">
        <f t="shared" si="3"/>
        <v>1209090200</v>
      </c>
      <c r="L53" s="136"/>
    </row>
    <row r="54" spans="1:12" s="10" customFormat="1" ht="39.75" customHeight="1" x14ac:dyDescent="0.25">
      <c r="A54" s="138" t="s">
        <v>23</v>
      </c>
      <c r="B54" s="132" t="s">
        <v>24</v>
      </c>
      <c r="C54" s="132"/>
      <c r="D54" s="137"/>
      <c r="E54" s="149">
        <v>45451</v>
      </c>
      <c r="F54" s="134"/>
      <c r="G54" s="134"/>
      <c r="H54" s="134">
        <v>200</v>
      </c>
      <c r="I54" s="134">
        <v>1</v>
      </c>
      <c r="J54" s="135">
        <f t="shared" si="2"/>
        <v>0</v>
      </c>
      <c r="K54" s="135">
        <f t="shared" si="3"/>
        <v>0</v>
      </c>
      <c r="L54" s="136"/>
    </row>
    <row r="55" spans="1:12" s="10" customFormat="1" ht="39.75" customHeight="1" x14ac:dyDescent="0.25">
      <c r="A55" s="138" t="s">
        <v>25</v>
      </c>
      <c r="B55" s="132" t="s">
        <v>26</v>
      </c>
      <c r="C55" s="132"/>
      <c r="D55" s="137"/>
      <c r="E55" s="149">
        <v>45451</v>
      </c>
      <c r="F55" s="134"/>
      <c r="G55" s="134"/>
      <c r="H55" s="134">
        <v>200</v>
      </c>
      <c r="I55" s="134">
        <v>1</v>
      </c>
      <c r="J55" s="135">
        <f t="shared" si="2"/>
        <v>0</v>
      </c>
      <c r="K55" s="135">
        <f t="shared" si="3"/>
        <v>0</v>
      </c>
      <c r="L55" s="136"/>
    </row>
    <row r="56" spans="1:12" s="10" customFormat="1" ht="39.75" customHeight="1" x14ac:dyDescent="0.25">
      <c r="A56" s="130">
        <v>4</v>
      </c>
      <c r="B56" s="132" t="s">
        <v>132</v>
      </c>
      <c r="C56" s="132"/>
      <c r="D56" s="137"/>
      <c r="E56" s="149">
        <v>45451</v>
      </c>
      <c r="F56" s="134"/>
      <c r="G56" s="134"/>
      <c r="H56" s="134">
        <v>200</v>
      </c>
      <c r="I56" s="134">
        <v>1</v>
      </c>
      <c r="J56" s="135">
        <f t="shared" si="2"/>
        <v>0</v>
      </c>
      <c r="K56" s="135"/>
      <c r="L56" s="136"/>
    </row>
    <row r="57" spans="1:12" s="10" customFormat="1" ht="39.75" customHeight="1" x14ac:dyDescent="0.25">
      <c r="A57" s="139"/>
      <c r="B57" s="159"/>
      <c r="C57" s="132" t="s">
        <v>27</v>
      </c>
      <c r="D57" s="137"/>
      <c r="E57" s="149">
        <v>45451</v>
      </c>
      <c r="F57" s="134"/>
      <c r="G57" s="134"/>
      <c r="H57" s="134">
        <v>200</v>
      </c>
      <c r="I57" s="134">
        <v>1</v>
      </c>
      <c r="J57" s="135">
        <f t="shared" si="2"/>
        <v>0</v>
      </c>
      <c r="K57" s="135">
        <f t="shared" ref="K57:K63" si="4">J57*I57*H57</f>
        <v>0</v>
      </c>
      <c r="L57" s="136"/>
    </row>
    <row r="58" spans="1:12" s="10" customFormat="1" ht="39.75" customHeight="1" x14ac:dyDescent="0.25">
      <c r="A58" s="139"/>
      <c r="B58" s="132"/>
      <c r="C58" s="132" t="s">
        <v>28</v>
      </c>
      <c r="D58" s="137"/>
      <c r="E58" s="149">
        <v>45451</v>
      </c>
      <c r="F58" s="134"/>
      <c r="G58" s="134"/>
      <c r="H58" s="134">
        <v>200</v>
      </c>
      <c r="I58" s="134">
        <v>1</v>
      </c>
      <c r="J58" s="135">
        <f t="shared" si="2"/>
        <v>0</v>
      </c>
      <c r="K58" s="135">
        <f t="shared" si="4"/>
        <v>0</v>
      </c>
      <c r="L58" s="136"/>
    </row>
    <row r="59" spans="1:12" s="10" customFormat="1" ht="39.75" customHeight="1" x14ac:dyDescent="0.25">
      <c r="A59" s="130">
        <v>5</v>
      </c>
      <c r="B59" s="132" t="s">
        <v>131</v>
      </c>
      <c r="C59" s="132"/>
      <c r="D59" s="137"/>
      <c r="E59" s="149">
        <v>45451</v>
      </c>
      <c r="F59" s="134"/>
      <c r="G59" s="134"/>
      <c r="H59" s="134">
        <v>200</v>
      </c>
      <c r="I59" s="134">
        <v>1</v>
      </c>
      <c r="J59" s="135">
        <f t="shared" si="2"/>
        <v>0</v>
      </c>
      <c r="K59" s="135">
        <f t="shared" si="4"/>
        <v>0</v>
      </c>
      <c r="L59" s="136"/>
    </row>
    <row r="60" spans="1:12" s="10" customFormat="1" ht="39.75" customHeight="1" x14ac:dyDescent="0.25">
      <c r="A60" s="130">
        <v>6</v>
      </c>
      <c r="B60" s="131" t="s">
        <v>30</v>
      </c>
      <c r="C60" s="132" t="s">
        <v>17</v>
      </c>
      <c r="D60" s="137">
        <v>1</v>
      </c>
      <c r="E60" s="149">
        <v>45451</v>
      </c>
      <c r="F60" s="134"/>
      <c r="G60" s="134"/>
      <c r="H60" s="134">
        <v>200</v>
      </c>
      <c r="I60" s="134">
        <v>1</v>
      </c>
      <c r="J60" s="135">
        <f t="shared" si="2"/>
        <v>45451</v>
      </c>
      <c r="K60" s="135">
        <f t="shared" si="4"/>
        <v>9090200</v>
      </c>
      <c r="L60" s="136"/>
    </row>
    <row r="61" spans="1:12" s="10" customFormat="1" ht="39.75" customHeight="1" x14ac:dyDescent="0.25">
      <c r="A61" s="153"/>
      <c r="B61" s="132"/>
      <c r="C61" s="132" t="s">
        <v>18</v>
      </c>
      <c r="D61" s="137"/>
      <c r="E61" s="149"/>
      <c r="F61" s="134"/>
      <c r="G61" s="134"/>
      <c r="H61" s="134">
        <v>200</v>
      </c>
      <c r="I61" s="134">
        <v>1</v>
      </c>
      <c r="J61" s="135">
        <f t="shared" si="2"/>
        <v>0</v>
      </c>
      <c r="K61" s="135">
        <f t="shared" si="4"/>
        <v>0</v>
      </c>
      <c r="L61" s="136"/>
    </row>
    <row r="62" spans="1:12" s="10" customFormat="1" ht="39.75" customHeight="1" x14ac:dyDescent="0.25">
      <c r="A62" s="153"/>
      <c r="B62" s="132"/>
      <c r="C62" s="132" t="s">
        <v>19</v>
      </c>
      <c r="D62" s="137"/>
      <c r="E62" s="149"/>
      <c r="F62" s="134"/>
      <c r="G62" s="134"/>
      <c r="H62" s="134">
        <v>200</v>
      </c>
      <c r="I62" s="134">
        <v>1</v>
      </c>
      <c r="J62" s="135">
        <f t="shared" si="2"/>
        <v>0</v>
      </c>
      <c r="K62" s="135">
        <f t="shared" si="4"/>
        <v>0</v>
      </c>
      <c r="L62" s="136"/>
    </row>
    <row r="63" spans="1:12" s="10" customFormat="1" ht="39.75" customHeight="1" x14ac:dyDescent="0.25">
      <c r="A63" s="154"/>
      <c r="B63" s="132"/>
      <c r="C63" s="132" t="s">
        <v>31</v>
      </c>
      <c r="D63" s="137"/>
      <c r="E63" s="149"/>
      <c r="F63" s="134"/>
      <c r="G63" s="134"/>
      <c r="H63" s="134">
        <v>200</v>
      </c>
      <c r="I63" s="134">
        <v>1</v>
      </c>
      <c r="J63" s="135">
        <f t="shared" si="2"/>
        <v>0</v>
      </c>
      <c r="K63" s="135">
        <f t="shared" si="4"/>
        <v>0</v>
      </c>
      <c r="L63" s="136"/>
    </row>
    <row r="64" spans="1:12" s="10" customFormat="1" ht="39.75" customHeight="1" thickBot="1" x14ac:dyDescent="0.3">
      <c r="A64" s="140"/>
      <c r="B64" s="237" t="s">
        <v>32</v>
      </c>
      <c r="C64" s="238"/>
      <c r="D64" s="141"/>
      <c r="E64" s="142"/>
      <c r="F64" s="142">
        <f>SUM(F38:F58)</f>
        <v>0</v>
      </c>
      <c r="G64" s="142">
        <f>SUM(G38:G58)</f>
        <v>6020000</v>
      </c>
      <c r="H64" s="143"/>
      <c r="I64" s="142"/>
      <c r="J64" s="144">
        <f>SUM(J38:J63)</f>
        <v>9474276</v>
      </c>
      <c r="K64" s="144">
        <f>SUM(K38:K63)</f>
        <v>1894855200</v>
      </c>
      <c r="L64" s="145"/>
    </row>
    <row r="65" spans="1:12" s="10" customFormat="1" ht="19.5" customHeight="1" x14ac:dyDescent="0.25">
      <c r="A65" s="12"/>
      <c r="B65" s="13"/>
      <c r="C65" s="13"/>
      <c r="D65" s="14"/>
      <c r="E65" s="15"/>
      <c r="F65" s="15"/>
      <c r="G65" s="15"/>
      <c r="H65" s="16"/>
      <c r="I65" s="15"/>
      <c r="J65" s="15"/>
      <c r="K65" s="15"/>
      <c r="L65" s="15"/>
    </row>
    <row r="66" spans="1:12" s="10" customFormat="1" ht="19.5" customHeight="1" x14ac:dyDescent="0.25">
      <c r="A66" s="12"/>
      <c r="B66" s="13"/>
      <c r="C66" s="13"/>
      <c r="D66" s="14"/>
      <c r="E66" s="15"/>
      <c r="F66" s="15"/>
      <c r="G66" s="15"/>
      <c r="H66" s="16"/>
      <c r="I66" s="15"/>
      <c r="J66" s="15"/>
      <c r="K66" s="15"/>
      <c r="L66" s="15"/>
    </row>
    <row r="67" spans="1:12" s="10" customFormat="1" ht="23.25" customHeight="1" x14ac:dyDescent="0.25">
      <c r="A67" s="12"/>
      <c r="B67" s="13"/>
      <c r="C67" s="13"/>
      <c r="D67" s="14"/>
      <c r="E67" s="15"/>
      <c r="F67" s="15"/>
      <c r="G67" s="15"/>
      <c r="H67" s="16"/>
      <c r="I67" s="15"/>
      <c r="J67" s="15"/>
      <c r="K67" s="15"/>
      <c r="L67" s="15"/>
    </row>
    <row r="68" spans="1:12" s="10" customFormat="1" ht="23.25" customHeight="1" x14ac:dyDescent="0.25">
      <c r="A68" s="12"/>
      <c r="B68" s="13"/>
      <c r="C68" s="13"/>
      <c r="D68" s="14"/>
      <c r="E68" s="15"/>
      <c r="F68" s="15"/>
      <c r="G68" s="15"/>
      <c r="H68" s="16"/>
      <c r="I68" s="15"/>
      <c r="J68" s="15"/>
      <c r="K68" s="15"/>
      <c r="L68" s="15"/>
    </row>
    <row r="69" spans="1:12" s="10" customFormat="1" ht="23.25" customHeight="1" x14ac:dyDescent="0.25">
      <c r="A69" s="12"/>
      <c r="B69" s="13"/>
      <c r="C69" s="13"/>
      <c r="D69" s="14"/>
      <c r="E69" s="15"/>
      <c r="F69" s="15"/>
      <c r="G69" s="15"/>
      <c r="H69" s="16"/>
      <c r="I69" s="15"/>
      <c r="J69" s="15"/>
      <c r="K69" s="15"/>
      <c r="L69" s="15"/>
    </row>
    <row r="70" spans="1:12" s="10" customFormat="1" ht="23.25" customHeight="1" x14ac:dyDescent="0.25">
      <c r="A70" s="12"/>
      <c r="B70" s="13"/>
      <c r="C70" s="13"/>
      <c r="D70" s="14"/>
      <c r="E70" s="15"/>
      <c r="F70" s="15"/>
      <c r="G70" s="15"/>
      <c r="H70" s="16"/>
      <c r="I70" s="15"/>
      <c r="J70" s="15"/>
      <c r="K70" s="15"/>
      <c r="L70" s="15"/>
    </row>
    <row r="71" spans="1:12" s="10" customFormat="1" ht="23.25" customHeight="1" x14ac:dyDescent="0.25">
      <c r="A71" s="12"/>
      <c r="B71" s="13"/>
      <c r="C71" s="13"/>
      <c r="D71" s="14"/>
      <c r="E71" s="15"/>
      <c r="F71" s="15"/>
      <c r="G71" s="15"/>
      <c r="H71" s="16"/>
      <c r="I71" s="15"/>
      <c r="J71" s="15"/>
      <c r="K71" s="15"/>
      <c r="L71" s="15"/>
    </row>
    <row r="72" spans="1:12" s="10" customFormat="1" ht="23.25" customHeight="1" x14ac:dyDescent="0.25">
      <c r="A72" s="12"/>
      <c r="B72" s="13"/>
      <c r="C72" s="13"/>
      <c r="D72" s="14"/>
      <c r="E72" s="15"/>
      <c r="F72" s="15"/>
      <c r="G72" s="15"/>
      <c r="H72" s="16"/>
      <c r="I72" s="15"/>
      <c r="J72" s="15"/>
      <c r="K72" s="15"/>
      <c r="L72" s="15"/>
    </row>
    <row r="73" spans="1:12" s="10" customFormat="1" ht="23.25" customHeight="1" x14ac:dyDescent="0.25">
      <c r="A73" s="12"/>
      <c r="B73" s="13"/>
      <c r="C73" s="13"/>
      <c r="D73" s="14"/>
      <c r="E73" s="15"/>
      <c r="F73" s="15"/>
      <c r="G73" s="15"/>
      <c r="H73" s="16"/>
      <c r="I73" s="15"/>
      <c r="J73" s="15"/>
      <c r="K73" s="15"/>
      <c r="L73" s="15"/>
    </row>
    <row r="74" spans="1:12" s="10" customFormat="1" ht="23.25" customHeight="1" x14ac:dyDescent="0.25">
      <c r="A74" s="12"/>
      <c r="B74" s="13"/>
      <c r="C74" s="13"/>
      <c r="D74" s="14"/>
      <c r="E74" s="15"/>
      <c r="F74" s="15"/>
      <c r="G74" s="15"/>
      <c r="H74" s="16"/>
      <c r="I74" s="15"/>
      <c r="J74" s="15"/>
      <c r="K74" s="15"/>
      <c r="L74" s="15"/>
    </row>
    <row r="75" spans="1:12" s="10" customFormat="1" ht="19.5" customHeight="1" x14ac:dyDescent="0.25">
      <c r="A75" s="12"/>
      <c r="B75" s="13"/>
      <c r="C75" s="13"/>
      <c r="D75" s="14"/>
      <c r="E75" s="15"/>
      <c r="F75" s="15"/>
      <c r="G75" s="15"/>
      <c r="H75" s="16"/>
      <c r="I75" s="15"/>
      <c r="J75" s="15"/>
      <c r="K75" s="15"/>
      <c r="L75" s="15"/>
    </row>
    <row r="76" spans="1:12" s="10" customFormat="1" ht="19.5" customHeight="1" x14ac:dyDescent="0.25">
      <c r="A76" s="12"/>
      <c r="B76" s="13"/>
      <c r="C76" s="13"/>
      <c r="D76" s="14"/>
      <c r="E76" s="15"/>
      <c r="F76" s="15"/>
      <c r="G76" s="15"/>
      <c r="H76" s="16"/>
      <c r="I76" s="15"/>
      <c r="J76" s="15"/>
      <c r="K76" s="15"/>
      <c r="L76" s="15"/>
    </row>
    <row r="77" spans="1:12" s="10" customFormat="1" ht="19.5" customHeight="1" x14ac:dyDescent="0.25">
      <c r="A77" s="12"/>
      <c r="B77" s="13"/>
      <c r="C77" s="13"/>
      <c r="D77" s="14"/>
      <c r="E77" s="15"/>
      <c r="F77" s="15"/>
      <c r="G77" s="15"/>
      <c r="H77" s="16"/>
      <c r="I77" s="15"/>
      <c r="J77" s="15"/>
      <c r="K77" s="15"/>
      <c r="L77" s="15"/>
    </row>
    <row r="78" spans="1:12" s="10" customFormat="1" ht="19.5" customHeight="1" x14ac:dyDescent="0.25">
      <c r="A78" s="12"/>
      <c r="B78" s="13"/>
      <c r="C78" s="13"/>
      <c r="D78" s="14"/>
      <c r="E78" s="15"/>
      <c r="F78" s="15"/>
      <c r="G78" s="15"/>
      <c r="H78" s="16"/>
      <c r="I78" s="15"/>
      <c r="J78" s="15"/>
      <c r="K78" s="15"/>
      <c r="L78" s="15"/>
    </row>
    <row r="79" spans="1:12" s="10" customFormat="1" ht="12.75" customHeight="1" x14ac:dyDescent="0.25">
      <c r="A79" s="12"/>
      <c r="B79" s="13"/>
      <c r="C79" s="13"/>
      <c r="D79" s="14"/>
      <c r="E79" s="15"/>
      <c r="F79" s="15"/>
      <c r="G79" s="15"/>
      <c r="H79" s="16"/>
      <c r="I79" s="15"/>
      <c r="J79" s="15"/>
      <c r="K79" s="15"/>
      <c r="L79" s="15"/>
    </row>
    <row r="80" spans="1:12" s="10" customFormat="1" ht="19.5" hidden="1" customHeight="1" x14ac:dyDescent="0.25">
      <c r="A80" s="12"/>
      <c r="B80" s="13"/>
      <c r="C80" s="13"/>
      <c r="D80" s="14"/>
      <c r="E80" s="15"/>
      <c r="F80" s="15"/>
      <c r="G80" s="15"/>
      <c r="H80" s="16"/>
      <c r="I80" s="15"/>
      <c r="J80" s="15"/>
      <c r="K80" s="15"/>
      <c r="L80" s="15"/>
    </row>
    <row r="81" spans="1:12" s="10" customFormat="1" ht="4.5" customHeight="1" x14ac:dyDescent="0.25">
      <c r="A81" s="12"/>
      <c r="B81" s="13"/>
      <c r="C81" s="13"/>
      <c r="D81" s="14"/>
      <c r="E81" s="15"/>
      <c r="F81" s="15"/>
      <c r="G81" s="15"/>
      <c r="H81" s="16"/>
      <c r="I81" s="15"/>
      <c r="J81" s="15"/>
      <c r="K81" s="15"/>
      <c r="L81" s="15"/>
    </row>
    <row r="82" spans="1:12" s="10" customFormat="1" ht="19.5" hidden="1" customHeight="1" x14ac:dyDescent="0.25">
      <c r="A82" s="12"/>
      <c r="B82" s="13"/>
      <c r="C82" s="13"/>
      <c r="D82" s="14"/>
      <c r="E82" s="15"/>
      <c r="F82" s="15"/>
      <c r="G82" s="15"/>
      <c r="H82" s="16"/>
      <c r="I82" s="15"/>
      <c r="J82" s="15"/>
      <c r="K82" s="15"/>
      <c r="L82" s="15"/>
    </row>
    <row r="83" spans="1:12" s="10" customFormat="1" ht="45" customHeight="1" x14ac:dyDescent="0.25">
      <c r="A83" s="202" t="s">
        <v>36</v>
      </c>
      <c r="B83" s="268" t="s">
        <v>37</v>
      </c>
      <c r="C83" s="268"/>
      <c r="D83" s="268"/>
      <c r="E83" s="268"/>
      <c r="F83" s="268"/>
      <c r="G83" s="268"/>
      <c r="H83" s="268"/>
      <c r="I83" s="268"/>
      <c r="J83" s="268"/>
      <c r="K83" s="268"/>
      <c r="L83" s="268"/>
    </row>
    <row r="84" spans="1:12" s="20" customFormat="1" ht="15.75" x14ac:dyDescent="0.25">
      <c r="A84" s="19"/>
      <c r="B84" s="19"/>
      <c r="C84" s="19"/>
      <c r="D84" s="19"/>
      <c r="E84" s="19"/>
      <c r="F84" s="19"/>
      <c r="G84" s="19"/>
      <c r="H84" s="19"/>
      <c r="I84" s="19"/>
      <c r="J84" s="19"/>
      <c r="K84" s="19"/>
      <c r="L84" s="19"/>
    </row>
    <row r="85" spans="1:12" s="20" customFormat="1" ht="15.75" x14ac:dyDescent="0.25">
      <c r="A85" s="19"/>
      <c r="B85" s="19"/>
      <c r="C85" s="19"/>
      <c r="D85" s="19"/>
      <c r="E85" s="19"/>
      <c r="F85" s="19"/>
      <c r="G85" s="19"/>
      <c r="H85" s="19"/>
      <c r="I85" s="19"/>
      <c r="J85" s="19"/>
      <c r="K85" s="19"/>
      <c r="L85" s="19"/>
    </row>
    <row r="86" spans="1:12" s="20" customFormat="1" ht="15.75" x14ac:dyDescent="0.25">
      <c r="A86" s="19"/>
      <c r="B86" s="19"/>
      <c r="C86" s="19"/>
      <c r="D86" s="19"/>
      <c r="E86" s="19"/>
      <c r="F86" s="19"/>
      <c r="G86" s="19"/>
      <c r="H86" s="19"/>
      <c r="I86" s="19"/>
      <c r="J86" s="19"/>
      <c r="K86" s="19"/>
      <c r="L86" s="19"/>
    </row>
    <row r="87" spans="1:12" s="20" customFormat="1" ht="15.75" x14ac:dyDescent="0.25">
      <c r="A87" s="19"/>
      <c r="B87" s="19"/>
      <c r="C87" s="19"/>
      <c r="D87" s="19"/>
      <c r="E87" s="19"/>
      <c r="F87" s="19"/>
      <c r="G87" s="19"/>
      <c r="H87" s="19"/>
      <c r="I87" s="19"/>
      <c r="J87" s="19"/>
      <c r="K87" s="19"/>
      <c r="L87" s="19"/>
    </row>
    <row r="88" spans="1:12" s="20" customFormat="1" ht="15.75" x14ac:dyDescent="0.25">
      <c r="A88" s="19"/>
      <c r="B88" s="19"/>
      <c r="C88" s="19"/>
      <c r="D88" s="19"/>
      <c r="E88" s="19"/>
      <c r="F88" s="19"/>
      <c r="G88" s="19"/>
      <c r="H88" s="19"/>
      <c r="I88" s="19"/>
      <c r="J88" s="19"/>
      <c r="K88" s="19"/>
      <c r="L88" s="19"/>
    </row>
    <row r="89" spans="1:12" s="20" customFormat="1" ht="15.75" x14ac:dyDescent="0.25">
      <c r="A89" s="19"/>
      <c r="B89" s="19"/>
      <c r="C89" s="19"/>
      <c r="D89" s="19"/>
      <c r="E89" s="19"/>
      <c r="F89" s="19"/>
      <c r="G89" s="19"/>
      <c r="H89" s="19"/>
      <c r="I89" s="19"/>
      <c r="J89" s="19"/>
      <c r="K89" s="19"/>
      <c r="L89" s="19"/>
    </row>
    <row r="90" spans="1:12" s="20" customFormat="1" ht="15.75" x14ac:dyDescent="0.25">
      <c r="A90" s="19"/>
      <c r="B90" s="19"/>
      <c r="C90" s="19"/>
      <c r="D90" s="19"/>
      <c r="E90" s="19"/>
      <c r="F90" s="19"/>
      <c r="G90" s="19"/>
      <c r="H90" s="19"/>
      <c r="I90" s="19"/>
      <c r="J90" s="19"/>
      <c r="K90" s="19"/>
      <c r="L90" s="19"/>
    </row>
    <row r="91" spans="1:12" s="20" customFormat="1" ht="15.75" x14ac:dyDescent="0.25">
      <c r="A91" s="19"/>
      <c r="B91" s="19"/>
      <c r="C91" s="19"/>
      <c r="D91" s="19"/>
      <c r="E91" s="19"/>
      <c r="F91" s="19"/>
      <c r="G91" s="19"/>
      <c r="H91" s="19"/>
      <c r="I91" s="19"/>
      <c r="J91" s="19"/>
      <c r="K91" s="19"/>
      <c r="L91" s="19"/>
    </row>
    <row r="92" spans="1:12" s="20" customFormat="1" ht="15.75" x14ac:dyDescent="0.25">
      <c r="A92" s="19"/>
      <c r="B92" s="19"/>
      <c r="C92" s="19"/>
      <c r="D92" s="19"/>
      <c r="E92" s="19"/>
      <c r="F92" s="19"/>
      <c r="G92" s="19"/>
      <c r="H92" s="19"/>
      <c r="I92" s="19"/>
      <c r="J92" s="19"/>
      <c r="K92" s="19"/>
      <c r="L92" s="19"/>
    </row>
    <row r="93" spans="1:12" s="20" customFormat="1" ht="15.75" x14ac:dyDescent="0.25">
      <c r="A93" s="19"/>
      <c r="B93" s="19"/>
      <c r="C93" s="19"/>
      <c r="D93" s="19"/>
      <c r="E93" s="19"/>
      <c r="F93" s="19"/>
      <c r="G93" s="19"/>
      <c r="H93" s="19"/>
      <c r="I93" s="19"/>
      <c r="J93" s="19"/>
      <c r="K93" s="19"/>
      <c r="L93" s="19"/>
    </row>
    <row r="94" spans="1:12" s="20" customFormat="1" ht="15.75" x14ac:dyDescent="0.25">
      <c r="A94" s="19"/>
      <c r="B94" s="19"/>
      <c r="C94" s="19"/>
      <c r="D94" s="19"/>
      <c r="E94" s="19"/>
      <c r="F94" s="19"/>
      <c r="G94" s="19"/>
      <c r="H94" s="19"/>
      <c r="I94" s="19"/>
      <c r="J94" s="19"/>
      <c r="K94" s="19"/>
      <c r="L94" s="19"/>
    </row>
    <row r="95" spans="1:12" s="20" customFormat="1" ht="15.75" x14ac:dyDescent="0.25">
      <c r="A95" s="19"/>
      <c r="B95" s="19"/>
      <c r="C95" s="19"/>
      <c r="D95" s="19"/>
      <c r="E95" s="19"/>
      <c r="F95" s="19"/>
      <c r="G95" s="19"/>
      <c r="H95" s="19"/>
      <c r="I95" s="19"/>
      <c r="J95" s="19"/>
      <c r="K95" s="19"/>
      <c r="L95" s="19"/>
    </row>
    <row r="96" spans="1:12" s="20" customFormat="1" ht="15.75" x14ac:dyDescent="0.25">
      <c r="A96" s="19"/>
      <c r="B96" s="19"/>
      <c r="C96" s="19"/>
      <c r="D96" s="19"/>
      <c r="E96" s="19"/>
      <c r="F96" s="19"/>
      <c r="G96" s="19"/>
      <c r="H96" s="19"/>
      <c r="I96" s="19"/>
      <c r="J96" s="19"/>
      <c r="K96" s="19"/>
      <c r="L96" s="19"/>
    </row>
    <row r="97" spans="1:12" s="20" customFormat="1" ht="15.75" x14ac:dyDescent="0.25">
      <c r="A97" s="19"/>
      <c r="B97" s="19"/>
      <c r="C97" s="19"/>
      <c r="D97" s="19"/>
      <c r="E97" s="19"/>
      <c r="F97" s="19"/>
      <c r="G97" s="19"/>
      <c r="H97" s="19"/>
      <c r="I97" s="19"/>
      <c r="J97" s="19"/>
      <c r="K97" s="19"/>
      <c r="L97" s="19"/>
    </row>
    <row r="98" spans="1:12" s="20" customFormat="1" ht="15.75" x14ac:dyDescent="0.25">
      <c r="A98" s="19"/>
      <c r="B98" s="19"/>
      <c r="C98" s="19"/>
      <c r="D98" s="19"/>
      <c r="E98" s="19"/>
      <c r="F98" s="19"/>
      <c r="G98" s="19"/>
      <c r="H98" s="19"/>
      <c r="I98" s="19"/>
      <c r="J98" s="19"/>
      <c r="K98" s="19"/>
      <c r="L98" s="19"/>
    </row>
    <row r="99" spans="1:12" s="20" customFormat="1" ht="15.75" x14ac:dyDescent="0.25">
      <c r="A99" s="19"/>
      <c r="B99" s="19"/>
      <c r="C99" s="19"/>
      <c r="D99" s="19"/>
      <c r="E99" s="19"/>
      <c r="F99" s="19"/>
      <c r="G99" s="19"/>
      <c r="H99" s="19"/>
      <c r="I99" s="19"/>
      <c r="J99" s="19"/>
      <c r="K99" s="19"/>
      <c r="L99" s="19"/>
    </row>
    <row r="100" spans="1:12" s="20" customFormat="1" ht="15.75" x14ac:dyDescent="0.25">
      <c r="A100" s="19"/>
      <c r="B100" s="19"/>
      <c r="C100" s="19"/>
      <c r="D100" s="19"/>
      <c r="E100" s="19"/>
      <c r="F100" s="19"/>
      <c r="G100" s="19"/>
      <c r="H100" s="19"/>
      <c r="I100" s="19"/>
      <c r="J100" s="19"/>
      <c r="K100" s="19"/>
      <c r="L100" s="19"/>
    </row>
    <row r="101" spans="1:12" s="20" customFormat="1" ht="15.75" x14ac:dyDescent="0.25">
      <c r="A101" s="19"/>
      <c r="B101" s="19"/>
      <c r="C101" s="19"/>
      <c r="D101" s="19"/>
      <c r="E101" s="19"/>
      <c r="F101" s="19"/>
      <c r="G101" s="19"/>
      <c r="H101" s="19"/>
      <c r="I101" s="19"/>
      <c r="J101" s="19"/>
      <c r="K101" s="21"/>
      <c r="L101" s="21"/>
    </row>
    <row r="102" spans="1:12" s="20" customFormat="1" ht="15.75" x14ac:dyDescent="0.25">
      <c r="A102" s="19"/>
      <c r="B102" s="19"/>
      <c r="C102" s="19"/>
      <c r="D102" s="19"/>
      <c r="E102" s="19"/>
      <c r="F102" s="19"/>
      <c r="G102" s="19"/>
      <c r="H102" s="19"/>
      <c r="I102" s="19"/>
      <c r="J102" s="19"/>
      <c r="K102" s="21"/>
      <c r="L102" s="21"/>
    </row>
    <row r="103" spans="1:12" s="20" customFormat="1" ht="15.75" x14ac:dyDescent="0.25">
      <c r="A103" s="19"/>
      <c r="B103" s="19"/>
      <c r="C103" s="19"/>
      <c r="D103" s="19"/>
      <c r="E103" s="19"/>
      <c r="F103" s="19"/>
      <c r="G103" s="19"/>
      <c r="H103" s="19"/>
      <c r="I103" s="19"/>
      <c r="J103" s="19"/>
      <c r="K103" s="21"/>
      <c r="L103" s="21"/>
    </row>
    <row r="104" spans="1:12" s="20" customFormat="1" ht="15.75" x14ac:dyDescent="0.25">
      <c r="A104" s="19"/>
      <c r="B104" s="19"/>
      <c r="C104" s="19"/>
      <c r="D104" s="19"/>
      <c r="E104" s="19"/>
      <c r="F104" s="19"/>
      <c r="G104" s="19"/>
      <c r="H104" s="19"/>
      <c r="I104" s="19"/>
      <c r="J104" s="19"/>
      <c r="K104" s="21"/>
      <c r="L104" s="21"/>
    </row>
    <row r="105" spans="1:12" s="20" customFormat="1" ht="15.75" x14ac:dyDescent="0.25">
      <c r="A105" s="19"/>
      <c r="B105" s="19"/>
      <c r="C105" s="19"/>
      <c r="D105" s="19"/>
      <c r="E105" s="19"/>
      <c r="F105" s="19"/>
      <c r="G105" s="19"/>
      <c r="H105" s="19"/>
      <c r="I105" s="19"/>
      <c r="J105" s="19"/>
      <c r="K105" s="21"/>
      <c r="L105" s="21"/>
    </row>
    <row r="106" spans="1:12" s="20" customFormat="1" ht="15.75" x14ac:dyDescent="0.25">
      <c r="A106" s="19"/>
      <c r="B106" s="19"/>
      <c r="C106" s="19"/>
      <c r="D106" s="19"/>
      <c r="E106" s="19"/>
      <c r="F106" s="19"/>
      <c r="G106" s="19"/>
      <c r="H106" s="19"/>
      <c r="I106" s="19"/>
      <c r="J106" s="19"/>
      <c r="K106" s="21"/>
      <c r="L106" s="21"/>
    </row>
    <row r="107" spans="1:12" s="20" customFormat="1" ht="15.75" x14ac:dyDescent="0.25">
      <c r="A107" s="19"/>
      <c r="B107" s="19"/>
      <c r="C107" s="19"/>
      <c r="D107" s="19"/>
      <c r="E107" s="19"/>
      <c r="F107" s="19"/>
      <c r="G107" s="19"/>
      <c r="H107" s="19"/>
      <c r="I107" s="19"/>
      <c r="J107" s="19"/>
      <c r="K107" s="21"/>
      <c r="L107" s="21"/>
    </row>
    <row r="108" spans="1:12" s="20" customFormat="1" ht="15.75" x14ac:dyDescent="0.25">
      <c r="A108" s="19"/>
      <c r="B108" s="19"/>
      <c r="C108" s="19"/>
      <c r="D108" s="19"/>
      <c r="E108" s="19"/>
      <c r="F108" s="19"/>
      <c r="G108" s="19"/>
      <c r="H108" s="19"/>
      <c r="I108" s="19"/>
      <c r="J108" s="19"/>
      <c r="K108" s="21"/>
      <c r="L108" s="21"/>
    </row>
    <row r="109" spans="1:12" s="20" customFormat="1" ht="15.75" x14ac:dyDescent="0.25">
      <c r="A109" s="19"/>
      <c r="B109" s="19"/>
      <c r="C109" s="19"/>
      <c r="D109" s="19"/>
      <c r="E109" s="19"/>
      <c r="F109" s="19"/>
      <c r="G109" s="19"/>
      <c r="H109" s="19"/>
      <c r="I109" s="19"/>
      <c r="J109" s="19"/>
      <c r="K109" s="21"/>
      <c r="L109" s="21"/>
    </row>
    <row r="110" spans="1:12" s="20" customFormat="1" ht="15.75" x14ac:dyDescent="0.25">
      <c r="A110" s="19"/>
      <c r="B110" s="19"/>
      <c r="C110" s="19"/>
      <c r="D110" s="19"/>
      <c r="E110" s="19"/>
      <c r="F110" s="19"/>
      <c r="G110" s="19"/>
      <c r="H110" s="19"/>
      <c r="I110" s="19"/>
      <c r="J110" s="19"/>
      <c r="K110" s="22"/>
      <c r="L110" s="22"/>
    </row>
    <row r="111" spans="1:12" s="20" customFormat="1" ht="15.75" x14ac:dyDescent="0.25">
      <c r="A111" s="19"/>
      <c r="B111" s="19"/>
      <c r="C111" s="19"/>
      <c r="D111" s="19"/>
      <c r="E111" s="19"/>
      <c r="F111" s="19"/>
      <c r="G111" s="19"/>
      <c r="H111" s="19"/>
      <c r="I111" s="19"/>
      <c r="J111" s="19"/>
      <c r="K111" s="23">
        <f>$K$33</f>
        <v>1476706000</v>
      </c>
      <c r="L111" s="22"/>
    </row>
    <row r="112" spans="1:12" s="20" customFormat="1" ht="15.75" x14ac:dyDescent="0.25">
      <c r="A112" s="19"/>
      <c r="B112" s="19"/>
      <c r="C112" s="19"/>
      <c r="D112" s="19"/>
      <c r="E112" s="19"/>
      <c r="F112" s="19"/>
      <c r="G112" s="19"/>
      <c r="H112" s="19"/>
      <c r="I112" s="19"/>
      <c r="J112" s="19"/>
      <c r="K112" s="23">
        <f>$K$64</f>
        <v>1894855200</v>
      </c>
      <c r="L112" s="24"/>
    </row>
    <row r="113" spans="1:12" s="20" customFormat="1" ht="15.75" x14ac:dyDescent="0.25">
      <c r="A113" s="19"/>
      <c r="B113" s="19"/>
      <c r="C113" s="19"/>
      <c r="D113" s="19"/>
      <c r="E113" s="19"/>
      <c r="F113" s="19"/>
      <c r="G113" s="19"/>
      <c r="H113" s="19"/>
      <c r="I113" s="19"/>
      <c r="J113" s="19"/>
      <c r="K113" s="23">
        <f>K111-K112</f>
        <v>-418149200</v>
      </c>
      <c r="L113" s="24">
        <f>K113/K111*100%</f>
        <v>-0.28316347329800245</v>
      </c>
    </row>
    <row r="114" spans="1:12" s="20" customFormat="1" ht="15.75" x14ac:dyDescent="0.25">
      <c r="A114" s="19"/>
      <c r="B114" s="19"/>
      <c r="C114" s="19"/>
      <c r="D114" s="19"/>
      <c r="E114" s="19"/>
      <c r="F114" s="19"/>
      <c r="G114" s="19"/>
      <c r="H114" s="19"/>
      <c r="I114" s="19"/>
      <c r="J114" s="19"/>
      <c r="K114" s="22"/>
      <c r="L114" s="24">
        <f>K112/K111*100%</f>
        <v>1.2831634732980024</v>
      </c>
    </row>
    <row r="115" spans="1:12" s="20" customFormat="1" ht="15.75" x14ac:dyDescent="0.25">
      <c r="A115" s="19"/>
      <c r="B115" s="25" t="s">
        <v>38</v>
      </c>
      <c r="C115" s="19"/>
      <c r="D115" s="19"/>
      <c r="E115" s="19"/>
      <c r="F115" s="19"/>
      <c r="G115" s="19"/>
      <c r="H115" s="19"/>
      <c r="I115" s="19"/>
      <c r="J115" s="19"/>
      <c r="K115" s="26"/>
      <c r="L115" s="26"/>
    </row>
    <row r="116" spans="1:12" s="10" customFormat="1" ht="20.100000000000001" customHeight="1" x14ac:dyDescent="0.25">
      <c r="A116" s="17"/>
      <c r="B116" s="27"/>
      <c r="C116" s="28"/>
      <c r="D116" s="28"/>
      <c r="E116" s="28"/>
      <c r="F116" s="28"/>
      <c r="G116" s="18"/>
      <c r="H116" s="18"/>
      <c r="I116" s="18"/>
      <c r="J116" s="18"/>
      <c r="K116" s="18"/>
      <c r="L116" s="18"/>
    </row>
  </sheetData>
  <sheetProtection selectLockedCells="1" selectUnlockedCells="1"/>
  <mergeCells count="11">
    <mergeCell ref="B83:L83"/>
    <mergeCell ref="B1:K1"/>
    <mergeCell ref="B2:K2"/>
    <mergeCell ref="B4:C5"/>
    <mergeCell ref="I4:K5"/>
    <mergeCell ref="B6:K6"/>
    <mergeCell ref="B7:K7"/>
    <mergeCell ref="B8:K8"/>
    <mergeCell ref="B33:C33"/>
    <mergeCell ref="B35:L35"/>
    <mergeCell ref="B64:C64"/>
  </mergeCells>
  <printOptions horizontalCentered="1" verticalCentered="1"/>
  <pageMargins left="0.19685039370078741" right="0.23622047244094491" top="0.31496062992125984" bottom="0.47244094488188981" header="0.27559055118110237" footer="0.31496062992125984"/>
  <pageSetup paperSize="9" scale="68" fitToHeight="0" orientation="landscape" r:id="rId1"/>
  <headerFooter>
    <oddFooter xml:space="preserve">&amp;R&amp;".VnTime,Regular"&amp;14&amp;P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topLeftCell="A31" zoomScale="85" zoomScaleNormal="85" zoomScaleSheetLayoutView="90" workbookViewId="0">
      <selection activeCell="B34" sqref="B34"/>
    </sheetView>
  </sheetViews>
  <sheetFormatPr defaultColWidth="9.140625" defaultRowHeight="20.100000000000001" customHeight="1" x14ac:dyDescent="0.25"/>
  <cols>
    <col min="1" max="1" width="6.85546875" style="1" customWidth="1"/>
    <col min="2" max="2" width="70.5703125" style="2" customWidth="1"/>
    <col min="3" max="3" width="19.28515625" style="2" customWidth="1"/>
    <col min="4" max="4" width="7.42578125" style="5" customWidth="1"/>
    <col min="5" max="5" width="8.140625" style="6" customWidth="1"/>
    <col min="6" max="6" width="9" style="2" customWidth="1"/>
    <col min="7" max="7" width="14.7109375" style="2" customWidth="1"/>
    <col min="8" max="8" width="7.42578125" style="2" customWidth="1"/>
    <col min="9" max="9" width="8" style="2" customWidth="1"/>
    <col min="10" max="10" width="13.5703125" style="2" customWidth="1"/>
    <col min="11" max="11" width="19.85546875" style="2" customWidth="1"/>
    <col min="12" max="12" width="18" style="2" customWidth="1"/>
    <col min="13" max="13" width="9.140625" style="3"/>
    <col min="14" max="14" width="65.7109375" style="3" customWidth="1"/>
    <col min="15" max="16384" width="9.140625" style="3"/>
  </cols>
  <sheetData>
    <row r="1" spans="1:12" ht="23.25" customHeight="1" x14ac:dyDescent="0.25">
      <c r="B1" s="269" t="s">
        <v>123</v>
      </c>
      <c r="C1" s="269"/>
      <c r="D1" s="269"/>
      <c r="E1" s="269"/>
      <c r="F1" s="269"/>
      <c r="G1" s="269"/>
      <c r="H1" s="269"/>
      <c r="I1" s="269"/>
      <c r="J1" s="269"/>
      <c r="K1" s="269"/>
    </row>
    <row r="2" spans="1:12" ht="20.100000000000001" customHeight="1" x14ac:dyDescent="0.3">
      <c r="B2" s="232" t="s">
        <v>39</v>
      </c>
      <c r="C2" s="232"/>
      <c r="D2" s="232"/>
      <c r="E2" s="232"/>
      <c r="F2" s="232"/>
      <c r="G2" s="232"/>
      <c r="H2" s="232"/>
      <c r="I2" s="232"/>
      <c r="J2" s="232"/>
      <c r="K2" s="232"/>
    </row>
    <row r="3" spans="1:12" ht="13.5" customHeight="1" x14ac:dyDescent="0.25">
      <c r="B3" s="4"/>
    </row>
    <row r="4" spans="1:12" ht="15" customHeight="1" x14ac:dyDescent="0.25">
      <c r="B4" s="233" t="s">
        <v>81</v>
      </c>
      <c r="C4" s="233"/>
      <c r="D4" s="146"/>
      <c r="E4" s="147"/>
      <c r="F4" s="148"/>
      <c r="G4" s="148"/>
      <c r="H4" s="148"/>
      <c r="I4" s="234" t="s">
        <v>40</v>
      </c>
      <c r="J4" s="234"/>
      <c r="K4" s="234"/>
      <c r="L4" s="7"/>
    </row>
    <row r="5" spans="1:12" ht="78" customHeight="1" x14ac:dyDescent="0.25">
      <c r="B5" s="233"/>
      <c r="C5" s="233"/>
      <c r="D5" s="146"/>
      <c r="E5" s="147"/>
      <c r="F5" s="148"/>
      <c r="G5" s="148"/>
      <c r="H5" s="148"/>
      <c r="I5" s="234"/>
      <c r="J5" s="234"/>
      <c r="K5" s="234"/>
      <c r="L5" s="7"/>
    </row>
    <row r="6" spans="1:12" ht="16.5" customHeight="1" x14ac:dyDescent="0.25">
      <c r="B6" s="271" t="s">
        <v>0</v>
      </c>
      <c r="C6" s="271"/>
      <c r="D6" s="271"/>
      <c r="E6" s="271"/>
      <c r="F6" s="271"/>
      <c r="G6" s="271"/>
      <c r="H6" s="271"/>
      <c r="I6" s="271"/>
      <c r="J6" s="271"/>
      <c r="K6" s="271"/>
      <c r="L6" s="148"/>
    </row>
    <row r="7" spans="1:12" s="10" customFormat="1" ht="31.5" customHeight="1" x14ac:dyDescent="0.25">
      <c r="A7" s="32"/>
      <c r="B7" s="267" t="s">
        <v>138</v>
      </c>
      <c r="C7" s="267"/>
      <c r="D7" s="267"/>
      <c r="E7" s="267"/>
      <c r="F7" s="267"/>
      <c r="G7" s="267"/>
      <c r="H7" s="267"/>
      <c r="I7" s="267"/>
      <c r="J7" s="267"/>
      <c r="K7" s="270"/>
      <c r="L7" s="29">
        <v>1.003055</v>
      </c>
    </row>
    <row r="8" spans="1:12" s="10" customFormat="1" ht="25.5" customHeight="1" thickBot="1" x14ac:dyDescent="0.3">
      <c r="A8" s="160" t="s">
        <v>1</v>
      </c>
      <c r="B8" s="239" t="s">
        <v>45</v>
      </c>
      <c r="C8" s="239"/>
      <c r="D8" s="239"/>
      <c r="E8" s="239"/>
      <c r="F8" s="239"/>
      <c r="G8" s="239"/>
      <c r="H8" s="239"/>
      <c r="I8" s="239"/>
      <c r="J8" s="239"/>
      <c r="K8" s="239"/>
      <c r="L8" s="203"/>
    </row>
    <row r="9" spans="1:12" s="10" customFormat="1" ht="115.5" x14ac:dyDescent="0.25">
      <c r="A9" s="123" t="s">
        <v>2</v>
      </c>
      <c r="B9" s="124" t="s">
        <v>3</v>
      </c>
      <c r="C9" s="124" t="s">
        <v>4</v>
      </c>
      <c r="D9" s="125" t="s">
        <v>124</v>
      </c>
      <c r="E9" s="126" t="s">
        <v>125</v>
      </c>
      <c r="F9" s="127" t="s">
        <v>126</v>
      </c>
      <c r="G9" s="125" t="s">
        <v>127</v>
      </c>
      <c r="H9" s="125" t="s">
        <v>9</v>
      </c>
      <c r="I9" s="125" t="s">
        <v>10</v>
      </c>
      <c r="J9" s="128" t="s">
        <v>128</v>
      </c>
      <c r="K9" s="128" t="s">
        <v>129</v>
      </c>
      <c r="L9" s="129" t="s">
        <v>13</v>
      </c>
    </row>
    <row r="10" spans="1:12" s="10" customFormat="1" ht="18" customHeight="1" x14ac:dyDescent="0.25">
      <c r="A10" s="130">
        <v>1</v>
      </c>
      <c r="B10" s="131" t="s">
        <v>14</v>
      </c>
      <c r="C10" s="132"/>
      <c r="D10" s="133"/>
      <c r="E10" s="149"/>
      <c r="F10" s="134"/>
      <c r="G10" s="134"/>
      <c r="H10" s="134"/>
      <c r="I10" s="134"/>
      <c r="J10" s="135"/>
      <c r="K10" s="135"/>
      <c r="L10" s="136"/>
    </row>
    <row r="11" spans="1:12" s="10" customFormat="1" ht="78" customHeight="1" x14ac:dyDescent="0.25">
      <c r="A11" s="138" t="s">
        <v>15</v>
      </c>
      <c r="B11" s="132" t="s">
        <v>107</v>
      </c>
      <c r="C11" s="132" t="s">
        <v>42</v>
      </c>
      <c r="D11" s="137">
        <v>1</v>
      </c>
      <c r="E11" s="149">
        <v>45451</v>
      </c>
      <c r="F11" s="134"/>
      <c r="G11" s="134"/>
      <c r="H11" s="134">
        <v>200</v>
      </c>
      <c r="I11" s="134">
        <v>1</v>
      </c>
      <c r="J11" s="135">
        <f t="shared" ref="J11:J28" si="0">G11+F11+(D11*E11)</f>
        <v>45451</v>
      </c>
      <c r="K11" s="135">
        <f t="shared" ref="K11:K28" si="1">J11*I11*H11</f>
        <v>9090200</v>
      </c>
      <c r="L11" s="136"/>
    </row>
    <row r="12" spans="1:12" s="10" customFormat="1" ht="21.75" customHeight="1" x14ac:dyDescent="0.25">
      <c r="A12" s="138" t="s">
        <v>64</v>
      </c>
      <c r="B12" s="132" t="s">
        <v>109</v>
      </c>
      <c r="C12" s="132" t="s">
        <v>43</v>
      </c>
      <c r="D12" s="137">
        <v>4</v>
      </c>
      <c r="E12" s="149">
        <v>45451</v>
      </c>
      <c r="F12" s="134"/>
      <c r="G12" s="134"/>
      <c r="H12" s="134">
        <v>200</v>
      </c>
      <c r="I12" s="134">
        <v>1</v>
      </c>
      <c r="J12" s="135">
        <f t="shared" si="0"/>
        <v>181804</v>
      </c>
      <c r="K12" s="135">
        <f t="shared" si="1"/>
        <v>36360800</v>
      </c>
      <c r="L12" s="136"/>
    </row>
    <row r="13" spans="1:12" s="10" customFormat="1" ht="21.75" customHeight="1" x14ac:dyDescent="0.25">
      <c r="A13" s="138" t="s">
        <v>65</v>
      </c>
      <c r="B13" s="132" t="s">
        <v>108</v>
      </c>
      <c r="C13" s="132" t="s">
        <v>43</v>
      </c>
      <c r="D13" s="137">
        <v>4</v>
      </c>
      <c r="E13" s="149">
        <v>45451</v>
      </c>
      <c r="F13" s="134"/>
      <c r="G13" s="134"/>
      <c r="H13" s="134">
        <v>200</v>
      </c>
      <c r="I13" s="134">
        <v>1</v>
      </c>
      <c r="J13" s="135">
        <f t="shared" si="0"/>
        <v>181804</v>
      </c>
      <c r="K13" s="135">
        <f t="shared" si="1"/>
        <v>36360800</v>
      </c>
      <c r="L13" s="136"/>
    </row>
    <row r="14" spans="1:12" s="10" customFormat="1" ht="21.75" customHeight="1" x14ac:dyDescent="0.25">
      <c r="A14" s="130">
        <v>2</v>
      </c>
      <c r="B14" s="131" t="s">
        <v>16</v>
      </c>
      <c r="C14" s="132" t="s">
        <v>17</v>
      </c>
      <c r="D14" s="137">
        <v>1</v>
      </c>
      <c r="E14" s="149">
        <v>45451</v>
      </c>
      <c r="F14" s="134"/>
      <c r="G14" s="134"/>
      <c r="H14" s="134">
        <v>200</v>
      </c>
      <c r="I14" s="134">
        <v>1</v>
      </c>
      <c r="J14" s="135">
        <f t="shared" si="0"/>
        <v>45451</v>
      </c>
      <c r="K14" s="135">
        <f t="shared" si="1"/>
        <v>9090200</v>
      </c>
      <c r="L14" s="136"/>
    </row>
    <row r="15" spans="1:12" s="10" customFormat="1" ht="21.75" customHeight="1" x14ac:dyDescent="0.25">
      <c r="A15" s="139"/>
      <c r="B15" s="132"/>
      <c r="C15" s="132" t="s">
        <v>18</v>
      </c>
      <c r="D15" s="137"/>
      <c r="E15" s="149"/>
      <c r="F15" s="134"/>
      <c r="G15" s="134"/>
      <c r="H15" s="134">
        <v>200</v>
      </c>
      <c r="I15" s="134">
        <v>1</v>
      </c>
      <c r="J15" s="135">
        <f t="shared" si="0"/>
        <v>0</v>
      </c>
      <c r="K15" s="135">
        <f t="shared" si="1"/>
        <v>0</v>
      </c>
      <c r="L15" s="136"/>
    </row>
    <row r="16" spans="1:12" s="10" customFormat="1" ht="21.75" customHeight="1" x14ac:dyDescent="0.25">
      <c r="A16" s="139"/>
      <c r="B16" s="132"/>
      <c r="C16" s="132" t="s">
        <v>19</v>
      </c>
      <c r="D16" s="137"/>
      <c r="E16" s="149"/>
      <c r="F16" s="134"/>
      <c r="G16" s="134"/>
      <c r="H16" s="134">
        <v>200</v>
      </c>
      <c r="I16" s="134">
        <v>1</v>
      </c>
      <c r="J16" s="135">
        <f t="shared" si="0"/>
        <v>0</v>
      </c>
      <c r="K16" s="135">
        <f t="shared" si="1"/>
        <v>0</v>
      </c>
      <c r="L16" s="136"/>
    </row>
    <row r="17" spans="1:12" s="10" customFormat="1" ht="21.75" customHeight="1" x14ac:dyDescent="0.25">
      <c r="A17" s="130">
        <v>3</v>
      </c>
      <c r="B17" s="131" t="s">
        <v>20</v>
      </c>
      <c r="C17" s="132"/>
      <c r="D17" s="137"/>
      <c r="E17" s="149"/>
      <c r="F17" s="134"/>
      <c r="G17" s="134"/>
      <c r="H17" s="134">
        <v>200</v>
      </c>
      <c r="I17" s="134">
        <v>1</v>
      </c>
      <c r="J17" s="135">
        <f t="shared" si="0"/>
        <v>0</v>
      </c>
      <c r="K17" s="135">
        <f t="shared" si="1"/>
        <v>0</v>
      </c>
      <c r="L17" s="136"/>
    </row>
    <row r="18" spans="1:12" s="10" customFormat="1" ht="21.75" customHeight="1" x14ac:dyDescent="0.25">
      <c r="A18" s="138" t="s">
        <v>21</v>
      </c>
      <c r="B18" s="132" t="s">
        <v>22</v>
      </c>
      <c r="C18" s="132" t="s">
        <v>90</v>
      </c>
      <c r="D18" s="137">
        <v>1</v>
      </c>
      <c r="E18" s="149">
        <v>45451</v>
      </c>
      <c r="F18" s="134"/>
      <c r="G18" s="134">
        <v>6000000</v>
      </c>
      <c r="H18" s="134">
        <v>200</v>
      </c>
      <c r="I18" s="134">
        <v>1</v>
      </c>
      <c r="J18" s="135">
        <f t="shared" si="0"/>
        <v>6045451</v>
      </c>
      <c r="K18" s="135">
        <f t="shared" si="1"/>
        <v>1209090200</v>
      </c>
      <c r="L18" s="136"/>
    </row>
    <row r="19" spans="1:12" s="10" customFormat="1" ht="21.75" customHeight="1" x14ac:dyDescent="0.25">
      <c r="A19" s="138" t="s">
        <v>23</v>
      </c>
      <c r="B19" s="132" t="s">
        <v>24</v>
      </c>
      <c r="C19" s="132"/>
      <c r="D19" s="137"/>
      <c r="E19" s="149">
        <v>45451</v>
      </c>
      <c r="F19" s="134"/>
      <c r="G19" s="210"/>
      <c r="H19" s="134">
        <v>200</v>
      </c>
      <c r="I19" s="134">
        <v>1</v>
      </c>
      <c r="J19" s="135">
        <f t="shared" si="0"/>
        <v>0</v>
      </c>
      <c r="K19" s="135">
        <f t="shared" si="1"/>
        <v>0</v>
      </c>
      <c r="L19" s="136"/>
    </row>
    <row r="20" spans="1:12" s="10" customFormat="1" ht="21.75" customHeight="1" x14ac:dyDescent="0.25">
      <c r="A20" s="138" t="s">
        <v>25</v>
      </c>
      <c r="B20" s="132" t="s">
        <v>26</v>
      </c>
      <c r="C20" s="132"/>
      <c r="D20" s="137"/>
      <c r="E20" s="149"/>
      <c r="F20" s="134"/>
      <c r="G20" s="134"/>
      <c r="H20" s="134">
        <v>200</v>
      </c>
      <c r="I20" s="134">
        <v>1</v>
      </c>
      <c r="J20" s="135">
        <f t="shared" si="0"/>
        <v>0</v>
      </c>
      <c r="K20" s="135">
        <f t="shared" si="1"/>
        <v>0</v>
      </c>
      <c r="L20" s="136"/>
    </row>
    <row r="21" spans="1:12" s="10" customFormat="1" ht="32.25" customHeight="1" x14ac:dyDescent="0.25">
      <c r="A21" s="139">
        <v>4</v>
      </c>
      <c r="B21" s="132" t="s">
        <v>130</v>
      </c>
      <c r="C21" s="132"/>
      <c r="D21" s="137"/>
      <c r="E21" s="149"/>
      <c r="F21" s="134"/>
      <c r="G21" s="134"/>
      <c r="H21" s="134">
        <v>200</v>
      </c>
      <c r="I21" s="134">
        <v>1</v>
      </c>
      <c r="J21" s="135">
        <f t="shared" si="0"/>
        <v>0</v>
      </c>
      <c r="K21" s="135">
        <f t="shared" si="1"/>
        <v>0</v>
      </c>
      <c r="L21" s="136"/>
    </row>
    <row r="22" spans="1:12" s="10" customFormat="1" ht="32.25" customHeight="1" x14ac:dyDescent="0.25">
      <c r="A22" s="139"/>
      <c r="B22" s="152"/>
      <c r="C22" s="132" t="s">
        <v>89</v>
      </c>
      <c r="D22" s="137">
        <v>8</v>
      </c>
      <c r="E22" s="149">
        <v>45451</v>
      </c>
      <c r="F22" s="134"/>
      <c r="G22" s="134"/>
      <c r="H22" s="134">
        <v>200</v>
      </c>
      <c r="I22" s="134">
        <v>1</v>
      </c>
      <c r="J22" s="135">
        <f t="shared" si="0"/>
        <v>363608</v>
      </c>
      <c r="K22" s="135">
        <f t="shared" si="1"/>
        <v>72721600</v>
      </c>
      <c r="L22" s="136"/>
    </row>
    <row r="23" spans="1:12" s="10" customFormat="1" ht="32.25" customHeight="1" x14ac:dyDescent="0.25">
      <c r="A23" s="139"/>
      <c r="B23" s="132"/>
      <c r="C23" s="132" t="s">
        <v>28</v>
      </c>
      <c r="D23" s="137"/>
      <c r="E23" s="149"/>
      <c r="F23" s="134"/>
      <c r="G23" s="134"/>
      <c r="H23" s="134">
        <v>200</v>
      </c>
      <c r="I23" s="134">
        <v>1</v>
      </c>
      <c r="J23" s="135">
        <f t="shared" si="0"/>
        <v>0</v>
      </c>
      <c r="K23" s="135">
        <f t="shared" si="1"/>
        <v>0</v>
      </c>
      <c r="L23" s="136"/>
    </row>
    <row r="24" spans="1:12" s="10" customFormat="1" ht="32.25" customHeight="1" x14ac:dyDescent="0.25">
      <c r="A24" s="139">
        <v>5</v>
      </c>
      <c r="B24" s="132" t="s">
        <v>131</v>
      </c>
      <c r="C24" s="132"/>
      <c r="D24" s="137"/>
      <c r="E24" s="149"/>
      <c r="F24" s="134"/>
      <c r="G24" s="134"/>
      <c r="H24" s="134">
        <v>200</v>
      </c>
      <c r="I24" s="134">
        <v>1</v>
      </c>
      <c r="J24" s="135">
        <f>G24+F24+(D24*E24)</f>
        <v>0</v>
      </c>
      <c r="K24" s="135">
        <f>J24*I24*H24</f>
        <v>0</v>
      </c>
      <c r="L24" s="136"/>
    </row>
    <row r="25" spans="1:12" s="10" customFormat="1" ht="32.25" customHeight="1" x14ac:dyDescent="0.25">
      <c r="A25" s="139">
        <v>6</v>
      </c>
      <c r="B25" s="131" t="s">
        <v>30</v>
      </c>
      <c r="C25" s="132" t="s">
        <v>17</v>
      </c>
      <c r="D25" s="137">
        <v>1</v>
      </c>
      <c r="E25" s="149">
        <v>45451</v>
      </c>
      <c r="F25" s="134"/>
      <c r="G25" s="134"/>
      <c r="H25" s="134">
        <v>200</v>
      </c>
      <c r="I25" s="134">
        <v>1</v>
      </c>
      <c r="J25" s="135">
        <f t="shared" si="0"/>
        <v>45451</v>
      </c>
      <c r="K25" s="135">
        <f t="shared" si="1"/>
        <v>9090200</v>
      </c>
      <c r="L25" s="136"/>
    </row>
    <row r="26" spans="1:12" s="10" customFormat="1" ht="32.25" customHeight="1" x14ac:dyDescent="0.25">
      <c r="A26" s="153"/>
      <c r="B26" s="132"/>
      <c r="C26" s="132" t="s">
        <v>18</v>
      </c>
      <c r="D26" s="137"/>
      <c r="E26" s="149"/>
      <c r="F26" s="134"/>
      <c r="G26" s="134"/>
      <c r="H26" s="134">
        <v>200</v>
      </c>
      <c r="I26" s="134">
        <v>1</v>
      </c>
      <c r="J26" s="135">
        <f t="shared" si="0"/>
        <v>0</v>
      </c>
      <c r="K26" s="135">
        <f t="shared" si="1"/>
        <v>0</v>
      </c>
      <c r="L26" s="136"/>
    </row>
    <row r="27" spans="1:12" s="10" customFormat="1" ht="32.25" customHeight="1" x14ac:dyDescent="0.25">
      <c r="A27" s="153"/>
      <c r="B27" s="132"/>
      <c r="C27" s="132" t="s">
        <v>19</v>
      </c>
      <c r="D27" s="137"/>
      <c r="E27" s="149"/>
      <c r="F27" s="134"/>
      <c r="G27" s="134"/>
      <c r="H27" s="134">
        <v>200</v>
      </c>
      <c r="I27" s="134">
        <v>1</v>
      </c>
      <c r="J27" s="135">
        <f t="shared" si="0"/>
        <v>0</v>
      </c>
      <c r="K27" s="135">
        <f t="shared" si="1"/>
        <v>0</v>
      </c>
      <c r="L27" s="136"/>
    </row>
    <row r="28" spans="1:12" s="10" customFormat="1" ht="32.25" customHeight="1" x14ac:dyDescent="0.25">
      <c r="A28" s="154"/>
      <c r="B28" s="132"/>
      <c r="C28" s="132" t="s">
        <v>31</v>
      </c>
      <c r="D28" s="137"/>
      <c r="E28" s="149"/>
      <c r="F28" s="134"/>
      <c r="G28" s="134"/>
      <c r="H28" s="134">
        <v>200</v>
      </c>
      <c r="I28" s="134">
        <v>1</v>
      </c>
      <c r="J28" s="135">
        <f t="shared" si="0"/>
        <v>0</v>
      </c>
      <c r="K28" s="135">
        <f t="shared" si="1"/>
        <v>0</v>
      </c>
      <c r="L28" s="136"/>
    </row>
    <row r="29" spans="1:12" s="10" customFormat="1" ht="32.25" customHeight="1" thickBot="1" x14ac:dyDescent="0.3">
      <c r="A29" s="140"/>
      <c r="B29" s="237" t="s">
        <v>32</v>
      </c>
      <c r="C29" s="238"/>
      <c r="D29" s="141"/>
      <c r="E29" s="142"/>
      <c r="F29" s="142">
        <f>SUM(F10:F23)</f>
        <v>0</v>
      </c>
      <c r="G29" s="142">
        <f>SUM(G10:G23)</f>
        <v>6000000</v>
      </c>
      <c r="H29" s="143"/>
      <c r="I29" s="142"/>
      <c r="J29" s="144">
        <f>SUM(J10:J28)</f>
        <v>6909020</v>
      </c>
      <c r="K29" s="144">
        <f>SUM(K10:K28)</f>
        <v>1381804000</v>
      </c>
      <c r="L29" s="145"/>
    </row>
    <row r="30" spans="1:12" s="10" customFormat="1" ht="20.100000000000001" customHeight="1" x14ac:dyDescent="0.25">
      <c r="A30" s="205"/>
      <c r="B30" s="206"/>
      <c r="C30" s="206"/>
      <c r="D30" s="207"/>
      <c r="E30" s="208"/>
      <c r="F30" s="208"/>
      <c r="G30" s="208"/>
      <c r="H30" s="209"/>
      <c r="I30" s="208"/>
      <c r="J30" s="208"/>
      <c r="K30" s="208"/>
      <c r="L30" s="208"/>
    </row>
    <row r="31" spans="1:12" s="10" customFormat="1" ht="38.25" customHeight="1" thickBot="1" x14ac:dyDescent="0.3">
      <c r="A31" s="160" t="s">
        <v>33</v>
      </c>
      <c r="B31" s="239" t="s">
        <v>155</v>
      </c>
      <c r="C31" s="239"/>
      <c r="D31" s="239"/>
      <c r="E31" s="239"/>
      <c r="F31" s="239"/>
      <c r="G31" s="239"/>
      <c r="H31" s="239"/>
      <c r="I31" s="239"/>
      <c r="J31" s="239"/>
      <c r="K31" s="239"/>
      <c r="L31" s="239"/>
    </row>
    <row r="32" spans="1:12" s="10" customFormat="1" ht="115.5" x14ac:dyDescent="0.25">
      <c r="A32" s="123" t="s">
        <v>2</v>
      </c>
      <c r="B32" s="124" t="s">
        <v>3</v>
      </c>
      <c r="C32" s="124" t="s">
        <v>4</v>
      </c>
      <c r="D32" s="125" t="s">
        <v>124</v>
      </c>
      <c r="E32" s="126" t="s">
        <v>125</v>
      </c>
      <c r="F32" s="127" t="s">
        <v>126</v>
      </c>
      <c r="G32" s="125" t="s">
        <v>127</v>
      </c>
      <c r="H32" s="125" t="s">
        <v>9</v>
      </c>
      <c r="I32" s="125" t="s">
        <v>10</v>
      </c>
      <c r="J32" s="125" t="s">
        <v>128</v>
      </c>
      <c r="K32" s="125" t="s">
        <v>129</v>
      </c>
      <c r="L32" s="129" t="s">
        <v>13</v>
      </c>
    </row>
    <row r="33" spans="1:12" s="10" customFormat="1" ht="20.100000000000001" customHeight="1" x14ac:dyDescent="0.25">
      <c r="A33" s="130">
        <v>1</v>
      </c>
      <c r="B33" s="131" t="s">
        <v>14</v>
      </c>
      <c r="C33" s="132"/>
      <c r="D33" s="133"/>
      <c r="E33" s="149"/>
      <c r="F33" s="134"/>
      <c r="G33" s="134"/>
      <c r="H33" s="134"/>
      <c r="I33" s="134"/>
      <c r="J33" s="134"/>
      <c r="K33" s="134"/>
      <c r="L33" s="136"/>
    </row>
    <row r="34" spans="1:12" s="10" customFormat="1" ht="88.5" customHeight="1" x14ac:dyDescent="0.25">
      <c r="A34" s="138" t="s">
        <v>15</v>
      </c>
      <c r="B34" s="132" t="s">
        <v>160</v>
      </c>
      <c r="C34" s="151" t="s">
        <v>53</v>
      </c>
      <c r="D34" s="155">
        <v>1</v>
      </c>
      <c r="E34" s="149">
        <v>45451</v>
      </c>
      <c r="F34" s="134"/>
      <c r="G34" s="134"/>
      <c r="H34" s="134">
        <v>200</v>
      </c>
      <c r="I34" s="134">
        <v>1</v>
      </c>
      <c r="J34" s="135">
        <f t="shared" ref="J34:J58" si="2">G34+F34+(D34*E34)</f>
        <v>45451</v>
      </c>
      <c r="K34" s="135">
        <f t="shared" ref="K34:K50" si="3">J34*I34*H34</f>
        <v>9090200</v>
      </c>
      <c r="L34" s="136"/>
    </row>
    <row r="35" spans="1:12" s="10" customFormat="1" ht="88.5" customHeight="1" x14ac:dyDescent="0.25">
      <c r="A35" s="138" t="s">
        <v>63</v>
      </c>
      <c r="B35" s="132" t="s">
        <v>95</v>
      </c>
      <c r="C35" s="151" t="s">
        <v>58</v>
      </c>
      <c r="D35" s="155">
        <v>4</v>
      </c>
      <c r="E35" s="149">
        <v>45451</v>
      </c>
      <c r="F35" s="134"/>
      <c r="G35" s="134">
        <v>20000</v>
      </c>
      <c r="H35" s="134">
        <v>200</v>
      </c>
      <c r="I35" s="134">
        <v>1</v>
      </c>
      <c r="J35" s="135">
        <f t="shared" si="2"/>
        <v>201804</v>
      </c>
      <c r="K35" s="135">
        <f t="shared" si="3"/>
        <v>40360800</v>
      </c>
      <c r="L35" s="136" t="s">
        <v>59</v>
      </c>
    </row>
    <row r="36" spans="1:12" s="10" customFormat="1" ht="88.5" customHeight="1" x14ac:dyDescent="0.25">
      <c r="A36" s="138" t="s">
        <v>54</v>
      </c>
      <c r="B36" s="132" t="s">
        <v>96</v>
      </c>
      <c r="C36" s="151" t="s">
        <v>97</v>
      </c>
      <c r="D36" s="155">
        <v>8</v>
      </c>
      <c r="E36" s="149">
        <v>45451</v>
      </c>
      <c r="F36" s="134"/>
      <c r="G36" s="134"/>
      <c r="H36" s="134">
        <v>200</v>
      </c>
      <c r="I36" s="134">
        <v>1</v>
      </c>
      <c r="J36" s="135">
        <f t="shared" si="2"/>
        <v>363608</v>
      </c>
      <c r="K36" s="135">
        <f t="shared" si="3"/>
        <v>72721600</v>
      </c>
      <c r="L36" s="136"/>
    </row>
    <row r="37" spans="1:12" s="10" customFormat="1" ht="88.5" customHeight="1" x14ac:dyDescent="0.25">
      <c r="A37" s="138" t="s">
        <v>64</v>
      </c>
      <c r="B37" s="189" t="s">
        <v>98</v>
      </c>
      <c r="C37" s="151" t="s">
        <v>97</v>
      </c>
      <c r="D37" s="155">
        <v>8</v>
      </c>
      <c r="E37" s="149">
        <v>45451</v>
      </c>
      <c r="F37" s="134"/>
      <c r="G37" s="134"/>
      <c r="H37" s="134">
        <v>200</v>
      </c>
      <c r="I37" s="134">
        <v>1</v>
      </c>
      <c r="J37" s="135">
        <f t="shared" si="2"/>
        <v>363608</v>
      </c>
      <c r="K37" s="135">
        <f t="shared" si="3"/>
        <v>72721600</v>
      </c>
      <c r="L37" s="136"/>
    </row>
    <row r="38" spans="1:12" s="10" customFormat="1" ht="88.5" customHeight="1" x14ac:dyDescent="0.25">
      <c r="A38" s="138" t="s">
        <v>65</v>
      </c>
      <c r="B38" s="189" t="s">
        <v>99</v>
      </c>
      <c r="C38" s="151" t="s">
        <v>97</v>
      </c>
      <c r="D38" s="155">
        <v>8</v>
      </c>
      <c r="E38" s="149">
        <v>45451</v>
      </c>
      <c r="F38" s="134"/>
      <c r="G38" s="134"/>
      <c r="H38" s="134">
        <v>200</v>
      </c>
      <c r="I38" s="134">
        <v>1</v>
      </c>
      <c r="J38" s="135">
        <f t="shared" si="2"/>
        <v>363608</v>
      </c>
      <c r="K38" s="135">
        <f t="shared" si="3"/>
        <v>72721600</v>
      </c>
      <c r="L38" s="136"/>
    </row>
    <row r="39" spans="1:12" s="10" customFormat="1" ht="88.5" customHeight="1" x14ac:dyDescent="0.25">
      <c r="A39" s="138" t="s">
        <v>86</v>
      </c>
      <c r="B39" s="189" t="s">
        <v>100</v>
      </c>
      <c r="C39" s="151" t="s">
        <v>97</v>
      </c>
      <c r="D39" s="155">
        <v>8</v>
      </c>
      <c r="E39" s="149">
        <v>45451</v>
      </c>
      <c r="F39" s="134"/>
      <c r="G39" s="134"/>
      <c r="H39" s="134">
        <v>200</v>
      </c>
      <c r="I39" s="134">
        <v>1</v>
      </c>
      <c r="J39" s="135">
        <f t="shared" si="2"/>
        <v>363608</v>
      </c>
      <c r="K39" s="135">
        <f t="shared" si="3"/>
        <v>72721600</v>
      </c>
      <c r="L39" s="136"/>
    </row>
    <row r="40" spans="1:12" s="10" customFormat="1" ht="88.5" customHeight="1" x14ac:dyDescent="0.25">
      <c r="A40" s="138" t="s">
        <v>91</v>
      </c>
      <c r="B40" s="189" t="s">
        <v>101</v>
      </c>
      <c r="C40" s="151" t="s">
        <v>97</v>
      </c>
      <c r="D40" s="155">
        <v>8</v>
      </c>
      <c r="E40" s="149">
        <v>45451</v>
      </c>
      <c r="F40" s="134"/>
      <c r="G40" s="134"/>
      <c r="H40" s="134">
        <v>200</v>
      </c>
      <c r="I40" s="134">
        <v>1</v>
      </c>
      <c r="J40" s="135">
        <f t="shared" si="2"/>
        <v>363608</v>
      </c>
      <c r="K40" s="135">
        <f t="shared" si="3"/>
        <v>72721600</v>
      </c>
      <c r="L40" s="136"/>
    </row>
    <row r="41" spans="1:12" s="10" customFormat="1" ht="88.5" customHeight="1" x14ac:dyDescent="0.25">
      <c r="A41" s="138" t="s">
        <v>92</v>
      </c>
      <c r="B41" s="189" t="s">
        <v>102</v>
      </c>
      <c r="C41" s="151" t="s">
        <v>103</v>
      </c>
      <c r="D41" s="155">
        <v>16</v>
      </c>
      <c r="E41" s="149">
        <v>45451</v>
      </c>
      <c r="F41" s="134"/>
      <c r="G41" s="134"/>
      <c r="H41" s="134">
        <v>200</v>
      </c>
      <c r="I41" s="134">
        <v>1</v>
      </c>
      <c r="J41" s="135">
        <f t="shared" si="2"/>
        <v>727216</v>
      </c>
      <c r="K41" s="135">
        <f t="shared" si="3"/>
        <v>145443200</v>
      </c>
      <c r="L41" s="136"/>
    </row>
    <row r="42" spans="1:12" s="10" customFormat="1" ht="88.5" customHeight="1" x14ac:dyDescent="0.25">
      <c r="A42" s="138" t="s">
        <v>93</v>
      </c>
      <c r="B42" s="189" t="s">
        <v>104</v>
      </c>
      <c r="C42" s="151" t="s">
        <v>97</v>
      </c>
      <c r="D42" s="155">
        <v>8</v>
      </c>
      <c r="E42" s="149">
        <v>45451</v>
      </c>
      <c r="F42" s="134"/>
      <c r="G42" s="134"/>
      <c r="H42" s="134">
        <v>200</v>
      </c>
      <c r="I42" s="134">
        <v>1</v>
      </c>
      <c r="J42" s="135">
        <f t="shared" si="2"/>
        <v>363608</v>
      </c>
      <c r="K42" s="135">
        <f t="shared" si="3"/>
        <v>72721600</v>
      </c>
      <c r="L42" s="136"/>
    </row>
    <row r="43" spans="1:12" s="10" customFormat="1" ht="88.5" customHeight="1" x14ac:dyDescent="0.25">
      <c r="A43" s="138" t="s">
        <v>94</v>
      </c>
      <c r="B43" s="189" t="s">
        <v>105</v>
      </c>
      <c r="C43" s="151" t="s">
        <v>97</v>
      </c>
      <c r="D43" s="155">
        <v>4</v>
      </c>
      <c r="E43" s="149">
        <v>45451</v>
      </c>
      <c r="F43" s="134"/>
      <c r="G43" s="134"/>
      <c r="H43" s="134">
        <v>200</v>
      </c>
      <c r="I43" s="134">
        <v>1</v>
      </c>
      <c r="J43" s="135">
        <f t="shared" si="2"/>
        <v>181804</v>
      </c>
      <c r="K43" s="135">
        <f t="shared" si="3"/>
        <v>36360800</v>
      </c>
      <c r="L43" s="136"/>
    </row>
    <row r="44" spans="1:12" s="10" customFormat="1" ht="30" customHeight="1" x14ac:dyDescent="0.25">
      <c r="A44" s="130">
        <v>2</v>
      </c>
      <c r="B44" s="131" t="s">
        <v>16</v>
      </c>
      <c r="C44" s="132" t="s">
        <v>17</v>
      </c>
      <c r="D44" s="137">
        <v>1</v>
      </c>
      <c r="E44" s="149">
        <v>45451</v>
      </c>
      <c r="F44" s="134"/>
      <c r="G44" s="134"/>
      <c r="H44" s="134">
        <v>200</v>
      </c>
      <c r="I44" s="134">
        <v>1</v>
      </c>
      <c r="J44" s="135">
        <f t="shared" si="2"/>
        <v>45451</v>
      </c>
      <c r="K44" s="135">
        <f t="shared" si="3"/>
        <v>9090200</v>
      </c>
      <c r="L44" s="136"/>
    </row>
    <row r="45" spans="1:12" s="10" customFormat="1" ht="30" customHeight="1" x14ac:dyDescent="0.25">
      <c r="A45" s="139"/>
      <c r="B45" s="132"/>
      <c r="C45" s="132" t="s">
        <v>18</v>
      </c>
      <c r="D45" s="137"/>
      <c r="E45" s="149">
        <v>45451</v>
      </c>
      <c r="F45" s="134"/>
      <c r="G45" s="134"/>
      <c r="H45" s="134">
        <v>200</v>
      </c>
      <c r="I45" s="134">
        <v>1</v>
      </c>
      <c r="J45" s="135">
        <f t="shared" si="2"/>
        <v>0</v>
      </c>
      <c r="K45" s="135">
        <f t="shared" si="3"/>
        <v>0</v>
      </c>
      <c r="L45" s="136"/>
    </row>
    <row r="46" spans="1:12" s="10" customFormat="1" ht="30" customHeight="1" x14ac:dyDescent="0.25">
      <c r="A46" s="139"/>
      <c r="B46" s="132"/>
      <c r="C46" s="132" t="s">
        <v>19</v>
      </c>
      <c r="D46" s="137"/>
      <c r="E46" s="149">
        <v>45451</v>
      </c>
      <c r="F46" s="134"/>
      <c r="G46" s="134"/>
      <c r="H46" s="134">
        <v>200</v>
      </c>
      <c r="I46" s="134">
        <v>1</v>
      </c>
      <c r="J46" s="135">
        <f t="shared" si="2"/>
        <v>0</v>
      </c>
      <c r="K46" s="135">
        <f t="shared" si="3"/>
        <v>0</v>
      </c>
      <c r="L46" s="136"/>
    </row>
    <row r="47" spans="1:12" s="10" customFormat="1" ht="30" customHeight="1" x14ac:dyDescent="0.25">
      <c r="A47" s="130">
        <v>3</v>
      </c>
      <c r="B47" s="131" t="s">
        <v>20</v>
      </c>
      <c r="C47" s="132"/>
      <c r="D47" s="137"/>
      <c r="E47" s="149">
        <v>45451</v>
      </c>
      <c r="F47" s="134"/>
      <c r="G47" s="134"/>
      <c r="H47" s="134">
        <v>200</v>
      </c>
      <c r="I47" s="134">
        <v>1</v>
      </c>
      <c r="J47" s="135">
        <f t="shared" si="2"/>
        <v>0</v>
      </c>
      <c r="K47" s="135">
        <f t="shared" si="3"/>
        <v>0</v>
      </c>
      <c r="L47" s="136"/>
    </row>
    <row r="48" spans="1:12" s="10" customFormat="1" ht="30" customHeight="1" x14ac:dyDescent="0.25">
      <c r="A48" s="138" t="s">
        <v>21</v>
      </c>
      <c r="B48" s="132" t="s">
        <v>22</v>
      </c>
      <c r="C48" s="132" t="s">
        <v>90</v>
      </c>
      <c r="D48" s="137">
        <v>1</v>
      </c>
      <c r="E48" s="149">
        <v>45451</v>
      </c>
      <c r="F48" s="134"/>
      <c r="G48" s="134">
        <v>6000000</v>
      </c>
      <c r="H48" s="134">
        <v>200</v>
      </c>
      <c r="I48" s="134">
        <v>1</v>
      </c>
      <c r="J48" s="135">
        <f t="shared" si="2"/>
        <v>6045451</v>
      </c>
      <c r="K48" s="135">
        <f t="shared" si="3"/>
        <v>1209090200</v>
      </c>
      <c r="L48" s="136"/>
    </row>
    <row r="49" spans="1:12" s="10" customFormat="1" ht="30" customHeight="1" x14ac:dyDescent="0.25">
      <c r="A49" s="138" t="s">
        <v>23</v>
      </c>
      <c r="B49" s="132" t="s">
        <v>24</v>
      </c>
      <c r="C49" s="132"/>
      <c r="D49" s="137"/>
      <c r="E49" s="149">
        <v>45451</v>
      </c>
      <c r="F49" s="134"/>
      <c r="G49" s="134"/>
      <c r="H49" s="134">
        <v>200</v>
      </c>
      <c r="I49" s="134">
        <v>1</v>
      </c>
      <c r="J49" s="135">
        <f t="shared" si="2"/>
        <v>0</v>
      </c>
      <c r="K49" s="135">
        <f t="shared" si="3"/>
        <v>0</v>
      </c>
      <c r="L49" s="136"/>
    </row>
    <row r="50" spans="1:12" s="10" customFormat="1" ht="30" customHeight="1" x14ac:dyDescent="0.25">
      <c r="A50" s="138" t="s">
        <v>25</v>
      </c>
      <c r="B50" s="132" t="s">
        <v>26</v>
      </c>
      <c r="C50" s="132"/>
      <c r="D50" s="137"/>
      <c r="E50" s="149">
        <v>45451</v>
      </c>
      <c r="F50" s="134"/>
      <c r="G50" s="134"/>
      <c r="H50" s="134">
        <v>200</v>
      </c>
      <c r="I50" s="134">
        <v>1</v>
      </c>
      <c r="J50" s="135">
        <f t="shared" si="2"/>
        <v>0</v>
      </c>
      <c r="K50" s="135">
        <f t="shared" si="3"/>
        <v>0</v>
      </c>
      <c r="L50" s="136"/>
    </row>
    <row r="51" spans="1:12" s="10" customFormat="1" ht="39" customHeight="1" x14ac:dyDescent="0.25">
      <c r="A51" s="130">
        <v>4</v>
      </c>
      <c r="B51" s="132" t="s">
        <v>132</v>
      </c>
      <c r="C51" s="132"/>
      <c r="D51" s="137"/>
      <c r="E51" s="149">
        <v>45451</v>
      </c>
      <c r="F51" s="134"/>
      <c r="G51" s="134"/>
      <c r="H51" s="134">
        <v>200</v>
      </c>
      <c r="I51" s="134">
        <v>1</v>
      </c>
      <c r="J51" s="135">
        <f t="shared" si="2"/>
        <v>0</v>
      </c>
      <c r="K51" s="135"/>
      <c r="L51" s="136"/>
    </row>
    <row r="52" spans="1:12" s="10" customFormat="1" ht="30" customHeight="1" x14ac:dyDescent="0.25">
      <c r="A52" s="139"/>
      <c r="B52" s="159"/>
      <c r="C52" s="132" t="s">
        <v>27</v>
      </c>
      <c r="D52" s="137"/>
      <c r="E52" s="149">
        <v>45451</v>
      </c>
      <c r="F52" s="134"/>
      <c r="G52" s="134"/>
      <c r="H52" s="134">
        <v>200</v>
      </c>
      <c r="I52" s="134">
        <v>1</v>
      </c>
      <c r="J52" s="135">
        <f t="shared" si="2"/>
        <v>0</v>
      </c>
      <c r="K52" s="135">
        <f t="shared" ref="K52:K58" si="4">J52*I52*H52</f>
        <v>0</v>
      </c>
      <c r="L52" s="136"/>
    </row>
    <row r="53" spans="1:12" s="10" customFormat="1" ht="30" customHeight="1" x14ac:dyDescent="0.25">
      <c r="A53" s="139"/>
      <c r="B53" s="132"/>
      <c r="C53" s="132" t="s">
        <v>28</v>
      </c>
      <c r="D53" s="137"/>
      <c r="E53" s="149">
        <v>45451</v>
      </c>
      <c r="F53" s="134"/>
      <c r="G53" s="134"/>
      <c r="H53" s="134">
        <v>200</v>
      </c>
      <c r="I53" s="134">
        <v>1</v>
      </c>
      <c r="J53" s="135">
        <f t="shared" si="2"/>
        <v>0</v>
      </c>
      <c r="K53" s="135">
        <f t="shared" si="4"/>
        <v>0</v>
      </c>
      <c r="L53" s="136"/>
    </row>
    <row r="54" spans="1:12" s="10" customFormat="1" ht="30" customHeight="1" x14ac:dyDescent="0.25">
      <c r="A54" s="130">
        <v>5</v>
      </c>
      <c r="B54" s="132" t="s">
        <v>131</v>
      </c>
      <c r="C54" s="132"/>
      <c r="D54" s="137"/>
      <c r="E54" s="149">
        <v>45451</v>
      </c>
      <c r="F54" s="134"/>
      <c r="G54" s="134"/>
      <c r="H54" s="134">
        <v>200</v>
      </c>
      <c r="I54" s="134">
        <v>1</v>
      </c>
      <c r="J54" s="135">
        <f t="shared" si="2"/>
        <v>0</v>
      </c>
      <c r="K54" s="135">
        <f t="shared" si="4"/>
        <v>0</v>
      </c>
      <c r="L54" s="136"/>
    </row>
    <row r="55" spans="1:12" s="10" customFormat="1" ht="30" customHeight="1" x14ac:dyDescent="0.25">
      <c r="A55" s="130">
        <v>6</v>
      </c>
      <c r="B55" s="131" t="s">
        <v>30</v>
      </c>
      <c r="C55" s="132" t="s">
        <v>17</v>
      </c>
      <c r="D55" s="137">
        <v>1</v>
      </c>
      <c r="E55" s="149">
        <v>45451</v>
      </c>
      <c r="F55" s="134"/>
      <c r="G55" s="134"/>
      <c r="H55" s="134">
        <v>200</v>
      </c>
      <c r="I55" s="134">
        <v>1</v>
      </c>
      <c r="J55" s="135">
        <f t="shared" si="2"/>
        <v>45451</v>
      </c>
      <c r="K55" s="135">
        <f t="shared" si="4"/>
        <v>9090200</v>
      </c>
      <c r="L55" s="136"/>
    </row>
    <row r="56" spans="1:12" s="10" customFormat="1" ht="30" customHeight="1" x14ac:dyDescent="0.25">
      <c r="A56" s="153"/>
      <c r="B56" s="132"/>
      <c r="C56" s="132" t="s">
        <v>18</v>
      </c>
      <c r="D56" s="137"/>
      <c r="E56" s="149"/>
      <c r="F56" s="134"/>
      <c r="G56" s="134"/>
      <c r="H56" s="134">
        <v>200</v>
      </c>
      <c r="I56" s="134">
        <v>1</v>
      </c>
      <c r="J56" s="135">
        <f t="shared" si="2"/>
        <v>0</v>
      </c>
      <c r="K56" s="135">
        <f t="shared" si="4"/>
        <v>0</v>
      </c>
      <c r="L56" s="136"/>
    </row>
    <row r="57" spans="1:12" s="10" customFormat="1" ht="30" customHeight="1" x14ac:dyDescent="0.25">
      <c r="A57" s="153"/>
      <c r="B57" s="132"/>
      <c r="C57" s="132" t="s">
        <v>19</v>
      </c>
      <c r="D57" s="137"/>
      <c r="E57" s="149"/>
      <c r="F57" s="134"/>
      <c r="G57" s="134"/>
      <c r="H57" s="134">
        <v>200</v>
      </c>
      <c r="I57" s="134">
        <v>1</v>
      </c>
      <c r="J57" s="135">
        <f t="shared" si="2"/>
        <v>0</v>
      </c>
      <c r="K57" s="135">
        <f t="shared" si="4"/>
        <v>0</v>
      </c>
      <c r="L57" s="136"/>
    </row>
    <row r="58" spans="1:12" s="10" customFormat="1" ht="30" customHeight="1" x14ac:dyDescent="0.25">
      <c r="A58" s="154"/>
      <c r="B58" s="132"/>
      <c r="C58" s="132" t="s">
        <v>31</v>
      </c>
      <c r="D58" s="137"/>
      <c r="E58" s="149"/>
      <c r="F58" s="134"/>
      <c r="G58" s="134"/>
      <c r="H58" s="134">
        <v>200</v>
      </c>
      <c r="I58" s="134">
        <v>1</v>
      </c>
      <c r="J58" s="135">
        <f t="shared" si="2"/>
        <v>0</v>
      </c>
      <c r="K58" s="135">
        <f t="shared" si="4"/>
        <v>0</v>
      </c>
      <c r="L58" s="136"/>
    </row>
    <row r="59" spans="1:12" s="10" customFormat="1" ht="30" customHeight="1" thickBot="1" x14ac:dyDescent="0.3">
      <c r="A59" s="140"/>
      <c r="B59" s="237" t="s">
        <v>32</v>
      </c>
      <c r="C59" s="238"/>
      <c r="D59" s="141"/>
      <c r="E59" s="142"/>
      <c r="F59" s="142">
        <f>SUM(F33:F53)</f>
        <v>0</v>
      </c>
      <c r="G59" s="142">
        <f>SUM(G33:G53)</f>
        <v>6020000</v>
      </c>
      <c r="H59" s="143"/>
      <c r="I59" s="142"/>
      <c r="J59" s="144">
        <f>SUM(J33:J58)</f>
        <v>9474276</v>
      </c>
      <c r="K59" s="144">
        <f>SUM(K33:K58)</f>
        <v>1894855200</v>
      </c>
      <c r="L59" s="145"/>
    </row>
    <row r="60" spans="1:12" s="10" customFormat="1" ht="19.5" customHeight="1" x14ac:dyDescent="0.25">
      <c r="A60" s="205"/>
      <c r="B60" s="206"/>
      <c r="C60" s="206"/>
      <c r="D60" s="207"/>
      <c r="E60" s="208"/>
      <c r="F60" s="208"/>
      <c r="G60" s="208"/>
      <c r="H60" s="209"/>
      <c r="I60" s="208"/>
      <c r="J60" s="208"/>
      <c r="K60" s="208"/>
      <c r="L60" s="208"/>
    </row>
    <row r="61" spans="1:12" s="10" customFormat="1" ht="12.75" customHeight="1" x14ac:dyDescent="0.25">
      <c r="A61" s="205"/>
      <c r="B61" s="206"/>
      <c r="C61" s="206"/>
      <c r="D61" s="207"/>
      <c r="E61" s="208"/>
      <c r="F61" s="208"/>
      <c r="G61" s="208"/>
      <c r="H61" s="209"/>
      <c r="I61" s="208"/>
      <c r="J61" s="208"/>
      <c r="K61" s="208"/>
      <c r="L61" s="208"/>
    </row>
    <row r="62" spans="1:12" s="10" customFormat="1" ht="19.5" hidden="1" customHeight="1" x14ac:dyDescent="0.25">
      <c r="A62" s="205"/>
      <c r="B62" s="206"/>
      <c r="C62" s="206"/>
      <c r="D62" s="207"/>
      <c r="E62" s="208"/>
      <c r="F62" s="208"/>
      <c r="G62" s="208"/>
      <c r="H62" s="209"/>
      <c r="I62" s="208"/>
      <c r="J62" s="208"/>
      <c r="K62" s="208"/>
      <c r="L62" s="208"/>
    </row>
    <row r="63" spans="1:12" s="10" customFormat="1" ht="4.5" customHeight="1" x14ac:dyDescent="0.25">
      <c r="A63" s="205"/>
      <c r="B63" s="206"/>
      <c r="C63" s="206"/>
      <c r="D63" s="207"/>
      <c r="E63" s="208"/>
      <c r="F63" s="208"/>
      <c r="G63" s="208"/>
      <c r="H63" s="209"/>
      <c r="I63" s="208"/>
      <c r="J63" s="208"/>
      <c r="K63" s="208"/>
      <c r="L63" s="208"/>
    </row>
    <row r="64" spans="1:12" s="10" customFormat="1" ht="19.5" hidden="1" customHeight="1" x14ac:dyDescent="0.25">
      <c r="A64" s="205"/>
      <c r="B64" s="206"/>
      <c r="C64" s="206"/>
      <c r="D64" s="207"/>
      <c r="E64" s="208"/>
      <c r="F64" s="208"/>
      <c r="G64" s="208"/>
      <c r="H64" s="209"/>
      <c r="I64" s="208"/>
      <c r="J64" s="208"/>
      <c r="K64" s="208"/>
      <c r="L64" s="208"/>
    </row>
    <row r="65" spans="1:12" s="10" customFormat="1" ht="45" customHeight="1" x14ac:dyDescent="0.25">
      <c r="A65" s="160" t="s">
        <v>36</v>
      </c>
      <c r="B65" s="239" t="s">
        <v>37</v>
      </c>
      <c r="C65" s="239"/>
      <c r="D65" s="239"/>
      <c r="E65" s="239"/>
      <c r="F65" s="239"/>
      <c r="G65" s="239"/>
      <c r="H65" s="239"/>
      <c r="I65" s="239"/>
      <c r="J65" s="239"/>
      <c r="K65" s="239"/>
      <c r="L65" s="239"/>
    </row>
    <row r="66" spans="1:12" s="20" customFormat="1" ht="15.75" x14ac:dyDescent="0.25">
      <c r="A66" s="19"/>
      <c r="B66" s="19"/>
      <c r="C66" s="19"/>
      <c r="D66" s="19"/>
      <c r="E66" s="19"/>
      <c r="F66" s="19"/>
      <c r="G66" s="19"/>
      <c r="H66" s="19"/>
      <c r="I66" s="19"/>
      <c r="J66" s="19"/>
      <c r="K66" s="19"/>
      <c r="L66" s="19"/>
    </row>
    <row r="67" spans="1:12" s="20" customFormat="1" ht="15.75" x14ac:dyDescent="0.25">
      <c r="A67" s="19"/>
      <c r="B67" s="19"/>
      <c r="C67" s="19"/>
      <c r="D67" s="19"/>
      <c r="E67" s="19"/>
      <c r="F67" s="19"/>
      <c r="G67" s="19"/>
      <c r="H67" s="19"/>
      <c r="I67" s="19"/>
      <c r="J67" s="19"/>
      <c r="K67" s="19"/>
      <c r="L67" s="19"/>
    </row>
    <row r="68" spans="1:12" s="20" customFormat="1" ht="15.75" x14ac:dyDescent="0.25">
      <c r="A68" s="19"/>
      <c r="B68" s="19"/>
      <c r="C68" s="19"/>
      <c r="D68" s="19"/>
      <c r="E68" s="19"/>
      <c r="F68" s="19"/>
      <c r="G68" s="19"/>
      <c r="H68" s="19"/>
      <c r="I68" s="19"/>
      <c r="J68" s="19"/>
      <c r="K68" s="19"/>
      <c r="L68" s="19"/>
    </row>
    <row r="69" spans="1:12" s="20" customFormat="1" ht="15.75" x14ac:dyDescent="0.25">
      <c r="A69" s="19"/>
      <c r="B69" s="19"/>
      <c r="C69" s="19"/>
      <c r="D69" s="19"/>
      <c r="E69" s="19"/>
      <c r="F69" s="19"/>
      <c r="G69" s="19"/>
      <c r="H69" s="19"/>
      <c r="I69" s="19"/>
      <c r="J69" s="19"/>
      <c r="K69" s="19"/>
      <c r="L69" s="19"/>
    </row>
    <row r="70" spans="1:12" s="20" customFormat="1" ht="15.75" x14ac:dyDescent="0.25">
      <c r="A70" s="19"/>
      <c r="B70" s="19"/>
      <c r="C70" s="19"/>
      <c r="D70" s="19"/>
      <c r="E70" s="19"/>
      <c r="F70" s="19"/>
      <c r="G70" s="19"/>
      <c r="H70" s="19"/>
      <c r="I70" s="19"/>
      <c r="J70" s="19"/>
      <c r="K70" s="19"/>
      <c r="L70" s="19"/>
    </row>
    <row r="71" spans="1:12" s="20" customFormat="1" ht="15.75" x14ac:dyDescent="0.25">
      <c r="A71" s="19"/>
      <c r="B71" s="19"/>
      <c r="C71" s="19"/>
      <c r="D71" s="19"/>
      <c r="E71" s="19"/>
      <c r="F71" s="19"/>
      <c r="G71" s="19"/>
      <c r="H71" s="19"/>
      <c r="I71" s="19"/>
      <c r="J71" s="19"/>
      <c r="K71" s="19"/>
      <c r="L71" s="19"/>
    </row>
    <row r="72" spans="1:12" s="20" customFormat="1" ht="15.75" x14ac:dyDescent="0.25">
      <c r="A72" s="19"/>
      <c r="B72" s="19"/>
      <c r="C72" s="19"/>
      <c r="D72" s="19"/>
      <c r="E72" s="19"/>
      <c r="F72" s="19"/>
      <c r="G72" s="19"/>
      <c r="H72" s="19"/>
      <c r="I72" s="19"/>
      <c r="J72" s="19"/>
      <c r="K72" s="19"/>
      <c r="L72" s="19"/>
    </row>
    <row r="73" spans="1:12" s="20" customFormat="1" ht="15.75" x14ac:dyDescent="0.25">
      <c r="A73" s="19"/>
      <c r="B73" s="19"/>
      <c r="C73" s="19"/>
      <c r="D73" s="19"/>
      <c r="E73" s="19"/>
      <c r="F73" s="19"/>
      <c r="G73" s="19"/>
      <c r="H73" s="19"/>
      <c r="I73" s="19"/>
      <c r="J73" s="19"/>
      <c r="K73" s="19"/>
      <c r="L73" s="19"/>
    </row>
    <row r="74" spans="1:12" s="20" customFormat="1" ht="15.75" x14ac:dyDescent="0.25">
      <c r="A74" s="19"/>
      <c r="B74" s="19"/>
      <c r="C74" s="19"/>
      <c r="D74" s="19"/>
      <c r="E74" s="19"/>
      <c r="F74" s="19"/>
      <c r="G74" s="19"/>
      <c r="H74" s="19"/>
      <c r="I74" s="19"/>
      <c r="J74" s="19"/>
      <c r="K74" s="19"/>
      <c r="L74" s="19"/>
    </row>
    <row r="75" spans="1:12" s="20" customFormat="1" ht="15.75" x14ac:dyDescent="0.25">
      <c r="A75" s="19"/>
      <c r="B75" s="19"/>
      <c r="C75" s="19"/>
      <c r="D75" s="19"/>
      <c r="E75" s="19"/>
      <c r="F75" s="19"/>
      <c r="G75" s="19"/>
      <c r="H75" s="19"/>
      <c r="I75" s="19"/>
      <c r="J75" s="19"/>
      <c r="K75" s="19"/>
      <c r="L75" s="19"/>
    </row>
    <row r="76" spans="1:12" s="20" customFormat="1" ht="15.75" x14ac:dyDescent="0.25">
      <c r="A76" s="19"/>
      <c r="B76" s="19"/>
      <c r="C76" s="19"/>
      <c r="D76" s="19"/>
      <c r="E76" s="19"/>
      <c r="F76" s="19"/>
      <c r="G76" s="19"/>
      <c r="H76" s="19"/>
      <c r="I76" s="19"/>
      <c r="J76" s="19"/>
      <c r="K76" s="19"/>
      <c r="L76" s="19"/>
    </row>
    <row r="77" spans="1:12" s="20" customFormat="1" ht="15.75" x14ac:dyDescent="0.25">
      <c r="A77" s="19"/>
      <c r="B77" s="19"/>
      <c r="C77" s="19"/>
      <c r="D77" s="19"/>
      <c r="E77" s="19"/>
      <c r="F77" s="19"/>
      <c r="G77" s="19"/>
      <c r="H77" s="19"/>
      <c r="I77" s="19"/>
      <c r="J77" s="19"/>
      <c r="K77" s="19"/>
      <c r="L77" s="19"/>
    </row>
    <row r="78" spans="1:12" s="20" customFormat="1" ht="15.75" x14ac:dyDescent="0.25">
      <c r="A78" s="19"/>
      <c r="B78" s="19"/>
      <c r="C78" s="19"/>
      <c r="D78" s="19"/>
      <c r="E78" s="19"/>
      <c r="F78" s="19"/>
      <c r="G78" s="19"/>
      <c r="H78" s="19"/>
      <c r="I78" s="19"/>
      <c r="J78" s="19"/>
      <c r="K78" s="19"/>
      <c r="L78" s="19"/>
    </row>
    <row r="79" spans="1:12" s="20" customFormat="1" ht="15.75" x14ac:dyDescent="0.25">
      <c r="A79" s="19"/>
      <c r="B79" s="19"/>
      <c r="C79" s="19"/>
      <c r="D79" s="19"/>
      <c r="E79" s="19"/>
      <c r="F79" s="19"/>
      <c r="G79" s="19"/>
      <c r="H79" s="19"/>
      <c r="I79" s="19"/>
      <c r="J79" s="19"/>
      <c r="K79" s="19"/>
      <c r="L79" s="19"/>
    </row>
    <row r="80" spans="1:12" s="20" customFormat="1" ht="15.75" x14ac:dyDescent="0.25">
      <c r="A80" s="19"/>
      <c r="B80" s="19"/>
      <c r="C80" s="19"/>
      <c r="D80" s="19"/>
      <c r="E80" s="19"/>
      <c r="F80" s="19"/>
      <c r="G80" s="19"/>
      <c r="H80" s="19"/>
      <c r="I80" s="19"/>
      <c r="J80" s="19"/>
      <c r="K80" s="19"/>
      <c r="L80" s="19"/>
    </row>
    <row r="81" spans="1:12" s="20" customFormat="1" ht="15.75" x14ac:dyDescent="0.25">
      <c r="A81" s="19"/>
      <c r="B81" s="19"/>
      <c r="C81" s="19"/>
      <c r="D81" s="19"/>
      <c r="E81" s="19"/>
      <c r="F81" s="19"/>
      <c r="G81" s="19"/>
      <c r="H81" s="19"/>
      <c r="I81" s="19"/>
      <c r="J81" s="19"/>
      <c r="K81" s="19"/>
      <c r="L81" s="19"/>
    </row>
    <row r="82" spans="1:12" s="20" customFormat="1" ht="15.75" x14ac:dyDescent="0.25">
      <c r="A82" s="19"/>
      <c r="B82" s="19"/>
      <c r="C82" s="19"/>
      <c r="D82" s="19"/>
      <c r="E82" s="19"/>
      <c r="F82" s="19"/>
      <c r="G82" s="19"/>
      <c r="H82" s="19"/>
      <c r="I82" s="19"/>
      <c r="J82" s="19"/>
      <c r="K82" s="19"/>
      <c r="L82" s="19"/>
    </row>
    <row r="83" spans="1:12" s="20" customFormat="1" ht="15.75" x14ac:dyDescent="0.25">
      <c r="A83" s="19"/>
      <c r="B83" s="19"/>
      <c r="C83" s="19"/>
      <c r="D83" s="19"/>
      <c r="E83" s="19"/>
      <c r="F83" s="19"/>
      <c r="G83" s="19"/>
      <c r="H83" s="19"/>
      <c r="I83" s="19"/>
      <c r="J83" s="19"/>
      <c r="K83" s="21"/>
      <c r="L83" s="21"/>
    </row>
    <row r="84" spans="1:12" s="20" customFormat="1" ht="15.75" x14ac:dyDescent="0.25">
      <c r="A84" s="19"/>
      <c r="B84" s="19"/>
      <c r="C84" s="19"/>
      <c r="D84" s="19"/>
      <c r="E84" s="19"/>
      <c r="F84" s="19"/>
      <c r="G84" s="19"/>
      <c r="H84" s="19"/>
      <c r="I84" s="19"/>
      <c r="J84" s="19"/>
      <c r="K84" s="21"/>
      <c r="L84" s="21"/>
    </row>
    <row r="85" spans="1:12" s="20" customFormat="1" ht="15.75" x14ac:dyDescent="0.25">
      <c r="A85" s="19"/>
      <c r="B85" s="19"/>
      <c r="C85" s="19"/>
      <c r="D85" s="19"/>
      <c r="E85" s="19"/>
      <c r="F85" s="19"/>
      <c r="G85" s="19"/>
      <c r="H85" s="19"/>
      <c r="I85" s="19"/>
      <c r="J85" s="19"/>
      <c r="K85" s="21"/>
      <c r="L85" s="21"/>
    </row>
    <row r="86" spans="1:12" s="20" customFormat="1" ht="15.75" x14ac:dyDescent="0.25">
      <c r="A86" s="19"/>
      <c r="B86" s="19"/>
      <c r="C86" s="19"/>
      <c r="D86" s="19"/>
      <c r="E86" s="19"/>
      <c r="F86" s="19"/>
      <c r="G86" s="19"/>
      <c r="H86" s="19"/>
      <c r="I86" s="19"/>
      <c r="J86" s="19"/>
      <c r="K86" s="21"/>
      <c r="L86" s="21"/>
    </row>
    <row r="87" spans="1:12" s="20" customFormat="1" ht="15.75" x14ac:dyDescent="0.25">
      <c r="A87" s="19"/>
      <c r="B87" s="19"/>
      <c r="C87" s="19"/>
      <c r="D87" s="19"/>
      <c r="E87" s="19"/>
      <c r="F87" s="19"/>
      <c r="G87" s="19"/>
      <c r="H87" s="19"/>
      <c r="I87" s="19"/>
      <c r="J87" s="19"/>
      <c r="K87" s="21"/>
      <c r="L87" s="21"/>
    </row>
    <row r="88" spans="1:12" s="20" customFormat="1" ht="15.75" x14ac:dyDescent="0.25">
      <c r="A88" s="19"/>
      <c r="B88" s="19"/>
      <c r="C88" s="19"/>
      <c r="D88" s="19"/>
      <c r="E88" s="19"/>
      <c r="F88" s="19"/>
      <c r="G88" s="19"/>
      <c r="H88" s="19"/>
      <c r="I88" s="19"/>
      <c r="J88" s="19"/>
      <c r="K88" s="21"/>
      <c r="L88" s="21"/>
    </row>
    <row r="89" spans="1:12" s="20" customFormat="1" ht="15.75" x14ac:dyDescent="0.25">
      <c r="A89" s="19"/>
      <c r="B89" s="19"/>
      <c r="C89" s="19"/>
      <c r="D89" s="19"/>
      <c r="E89" s="19"/>
      <c r="F89" s="19"/>
      <c r="G89" s="19"/>
      <c r="H89" s="19"/>
      <c r="I89" s="19"/>
      <c r="J89" s="19"/>
      <c r="K89" s="21"/>
      <c r="L89" s="21"/>
    </row>
    <row r="90" spans="1:12" s="20" customFormat="1" ht="15.75" x14ac:dyDescent="0.25">
      <c r="A90" s="19"/>
      <c r="B90" s="19"/>
      <c r="C90" s="19"/>
      <c r="D90" s="19"/>
      <c r="E90" s="19"/>
      <c r="F90" s="19"/>
      <c r="G90" s="19"/>
      <c r="H90" s="19"/>
      <c r="I90" s="19"/>
      <c r="J90" s="19"/>
      <c r="K90" s="21"/>
      <c r="L90" s="21"/>
    </row>
    <row r="91" spans="1:12" s="20" customFormat="1" ht="15.75" x14ac:dyDescent="0.25">
      <c r="A91" s="19"/>
      <c r="B91" s="19"/>
      <c r="C91" s="19"/>
      <c r="D91" s="19"/>
      <c r="E91" s="19"/>
      <c r="F91" s="19"/>
      <c r="G91" s="19"/>
      <c r="H91" s="19"/>
      <c r="I91" s="19"/>
      <c r="J91" s="19"/>
      <c r="K91" s="21"/>
      <c r="L91" s="21"/>
    </row>
    <row r="92" spans="1:12" s="20" customFormat="1" ht="15.75" x14ac:dyDescent="0.25">
      <c r="A92" s="19"/>
      <c r="B92" s="19"/>
      <c r="C92" s="19"/>
      <c r="D92" s="19"/>
      <c r="E92" s="19"/>
      <c r="F92" s="19"/>
      <c r="G92" s="19"/>
      <c r="H92" s="19"/>
      <c r="I92" s="19"/>
      <c r="J92" s="19"/>
      <c r="K92" s="22"/>
      <c r="L92" s="22"/>
    </row>
    <row r="93" spans="1:12" s="20" customFormat="1" ht="15.75" x14ac:dyDescent="0.25">
      <c r="A93" s="19"/>
      <c r="B93" s="19"/>
      <c r="C93" s="19"/>
      <c r="D93" s="19"/>
      <c r="E93" s="19"/>
      <c r="F93" s="19"/>
      <c r="G93" s="19"/>
      <c r="H93" s="19"/>
      <c r="I93" s="19"/>
      <c r="J93" s="19"/>
      <c r="K93" s="23">
        <f>$K$29</f>
        <v>1381804000</v>
      </c>
      <c r="L93" s="22"/>
    </row>
    <row r="94" spans="1:12" s="20" customFormat="1" ht="15.75" x14ac:dyDescent="0.25">
      <c r="A94" s="19"/>
      <c r="B94" s="19"/>
      <c r="C94" s="19"/>
      <c r="D94" s="19"/>
      <c r="E94" s="19"/>
      <c r="F94" s="19"/>
      <c r="G94" s="19"/>
      <c r="H94" s="19"/>
      <c r="I94" s="19"/>
      <c r="J94" s="19"/>
      <c r="K94" s="23">
        <f>$K$59</f>
        <v>1894855200</v>
      </c>
      <c r="L94" s="24"/>
    </row>
    <row r="95" spans="1:12" s="20" customFormat="1" ht="15.75" x14ac:dyDescent="0.25">
      <c r="A95" s="19"/>
      <c r="B95" s="19"/>
      <c r="C95" s="19"/>
      <c r="D95" s="19"/>
      <c r="E95" s="19"/>
      <c r="F95" s="19"/>
      <c r="G95" s="19"/>
      <c r="H95" s="19"/>
      <c r="I95" s="19"/>
      <c r="J95" s="19"/>
      <c r="K95" s="23">
        <f>K93-K94</f>
        <v>-513051200</v>
      </c>
      <c r="L95" s="24">
        <f>K95/K93*100%</f>
        <v>-0.37129086324833332</v>
      </c>
    </row>
    <row r="96" spans="1:12" s="20" customFormat="1" ht="15.75" x14ac:dyDescent="0.25">
      <c r="A96" s="19"/>
      <c r="B96" s="19"/>
      <c r="C96" s="19"/>
      <c r="D96" s="19"/>
      <c r="E96" s="19"/>
      <c r="F96" s="19"/>
      <c r="G96" s="19"/>
      <c r="H96" s="19"/>
      <c r="I96" s="19"/>
      <c r="J96" s="19"/>
      <c r="K96" s="22"/>
      <c r="L96" s="24">
        <f>K94/K93*100%</f>
        <v>1.3712908632483334</v>
      </c>
    </row>
    <row r="97" spans="1:12" s="20" customFormat="1" ht="15.75" x14ac:dyDescent="0.25">
      <c r="A97" s="19"/>
      <c r="B97" s="25" t="s">
        <v>38</v>
      </c>
      <c r="C97" s="19"/>
      <c r="D97" s="19"/>
      <c r="E97" s="19"/>
      <c r="F97" s="19"/>
      <c r="G97" s="19"/>
      <c r="H97" s="19"/>
      <c r="I97" s="19"/>
      <c r="J97" s="19"/>
      <c r="K97" s="26"/>
      <c r="L97" s="26"/>
    </row>
    <row r="98" spans="1:12" s="10" customFormat="1" ht="20.100000000000001" customHeight="1" x14ac:dyDescent="0.25">
      <c r="A98" s="17"/>
      <c r="B98" s="27"/>
      <c r="C98" s="28"/>
      <c r="D98" s="28"/>
      <c r="E98" s="28"/>
      <c r="F98" s="28"/>
      <c r="G98" s="18"/>
      <c r="H98" s="18"/>
      <c r="I98" s="18"/>
      <c r="J98" s="18"/>
      <c r="K98" s="18"/>
      <c r="L98" s="18"/>
    </row>
  </sheetData>
  <sheetProtection selectLockedCells="1" selectUnlockedCells="1"/>
  <mergeCells count="11">
    <mergeCell ref="B8:K8"/>
    <mergeCell ref="B29:C29"/>
    <mergeCell ref="B31:L31"/>
    <mergeCell ref="B59:C59"/>
    <mergeCell ref="B65:L65"/>
    <mergeCell ref="B7:K7"/>
    <mergeCell ref="B1:K1"/>
    <mergeCell ref="B2:K2"/>
    <mergeCell ref="B4:C5"/>
    <mergeCell ref="I4:K5"/>
    <mergeCell ref="B6:K6"/>
  </mergeCells>
  <printOptions horizontalCentered="1" verticalCentered="1"/>
  <pageMargins left="0.19685039370078741" right="0.23622047244094488" top="0.31496062992125984" bottom="0.47244094488188976" header="0.27559055118110237" footer="0.31496062992125984"/>
  <pageSetup paperSize="9" scale="70" fitToHeight="0" orientation="landscape" horizontalDpi="300" verticalDpi="300" r:id="rId1"/>
  <headerFooter>
    <oddFooter xml:space="preserve">&amp;R&amp;".VnTime,Regular"&amp;14&amp;P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view="pageBreakPreview" topLeftCell="A7" zoomScale="90" zoomScaleNormal="100" zoomScaleSheetLayoutView="90" workbookViewId="0">
      <selection activeCell="B32" sqref="B32"/>
    </sheetView>
  </sheetViews>
  <sheetFormatPr defaultColWidth="9.140625" defaultRowHeight="20.100000000000001" customHeight="1" x14ac:dyDescent="0.25"/>
  <cols>
    <col min="1" max="1" width="6.85546875" style="1" customWidth="1"/>
    <col min="2" max="2" width="39.85546875" style="2" customWidth="1"/>
    <col min="3" max="3" width="20.28515625" style="2" customWidth="1"/>
    <col min="4" max="4" width="7.42578125" style="5" customWidth="1"/>
    <col min="5" max="5" width="8.140625" style="6" customWidth="1"/>
    <col min="6" max="6" width="9" style="2" customWidth="1"/>
    <col min="7" max="7" width="14.7109375" style="2" customWidth="1"/>
    <col min="8" max="8" width="7.42578125" style="2" customWidth="1"/>
    <col min="9" max="9" width="8" style="2" customWidth="1"/>
    <col min="10" max="10" width="13.5703125" style="2" customWidth="1"/>
    <col min="11" max="11" width="13" style="2" customWidth="1"/>
    <col min="12" max="12" width="18" style="2" customWidth="1"/>
    <col min="13" max="13" width="9.140625" style="3"/>
    <col min="14" max="14" width="65.7109375" style="3" customWidth="1"/>
    <col min="15" max="16384" width="9.140625" style="3"/>
  </cols>
  <sheetData>
    <row r="1" spans="1:12" ht="20.100000000000001" customHeight="1" x14ac:dyDescent="0.25">
      <c r="B1" s="269" t="s">
        <v>123</v>
      </c>
      <c r="C1" s="269"/>
      <c r="D1" s="269"/>
      <c r="E1" s="269"/>
      <c r="F1" s="269"/>
      <c r="G1" s="269"/>
      <c r="H1" s="269"/>
      <c r="I1" s="269"/>
      <c r="J1" s="269"/>
      <c r="K1" s="269"/>
    </row>
    <row r="2" spans="1:12" ht="20.100000000000001" customHeight="1" x14ac:dyDescent="0.25">
      <c r="B2" s="272" t="s">
        <v>39</v>
      </c>
      <c r="C2" s="272"/>
      <c r="D2" s="272"/>
      <c r="E2" s="272"/>
      <c r="F2" s="272"/>
      <c r="G2" s="272"/>
      <c r="H2" s="272"/>
      <c r="I2" s="272"/>
      <c r="J2" s="272"/>
      <c r="K2" s="272"/>
    </row>
    <row r="3" spans="1:12" ht="13.5" customHeight="1" x14ac:dyDescent="0.25">
      <c r="B3" s="4"/>
    </row>
    <row r="4" spans="1:12" ht="15" customHeight="1" x14ac:dyDescent="0.25">
      <c r="B4" s="233" t="s">
        <v>81</v>
      </c>
      <c r="C4" s="233"/>
      <c r="D4" s="146"/>
      <c r="E4" s="147"/>
      <c r="F4" s="148"/>
      <c r="G4" s="148"/>
      <c r="H4" s="148"/>
      <c r="I4" s="234" t="s">
        <v>40</v>
      </c>
      <c r="J4" s="234"/>
      <c r="K4" s="234"/>
      <c r="L4" s="7"/>
    </row>
    <row r="5" spans="1:12" ht="74.25" customHeight="1" x14ac:dyDescent="0.25">
      <c r="B5" s="233"/>
      <c r="C5" s="233"/>
      <c r="D5" s="146"/>
      <c r="E5" s="147"/>
      <c r="F5" s="148"/>
      <c r="G5" s="148"/>
      <c r="H5" s="148"/>
      <c r="I5" s="234"/>
      <c r="J5" s="234"/>
      <c r="K5" s="234"/>
      <c r="L5" s="7"/>
    </row>
    <row r="6" spans="1:12" ht="16.5" customHeight="1" x14ac:dyDescent="0.3">
      <c r="B6" s="235" t="s">
        <v>0</v>
      </c>
      <c r="C6" s="235"/>
      <c r="D6" s="235"/>
      <c r="E6" s="235"/>
      <c r="F6" s="235"/>
      <c r="G6" s="235"/>
      <c r="H6" s="235"/>
      <c r="I6" s="235"/>
      <c r="J6" s="235"/>
      <c r="K6" s="235"/>
    </row>
    <row r="7" spans="1:12" s="10" customFormat="1" ht="39.75" customHeight="1" x14ac:dyDescent="0.25">
      <c r="A7" s="8"/>
      <c r="B7" s="267" t="s">
        <v>110</v>
      </c>
      <c r="C7" s="267"/>
      <c r="D7" s="267"/>
      <c r="E7" s="267"/>
      <c r="F7" s="267"/>
      <c r="G7" s="267"/>
      <c r="H7" s="267"/>
      <c r="I7" s="267"/>
      <c r="J7" s="267"/>
      <c r="K7" s="270"/>
      <c r="L7" s="9">
        <v>1.003064</v>
      </c>
    </row>
    <row r="8" spans="1:12" s="150" customFormat="1" ht="20.100000000000001" customHeight="1" thickBot="1" x14ac:dyDescent="0.3">
      <c r="A8" s="160" t="s">
        <v>1</v>
      </c>
      <c r="B8" s="239" t="s">
        <v>45</v>
      </c>
      <c r="C8" s="239"/>
      <c r="D8" s="239"/>
      <c r="E8" s="239"/>
      <c r="F8" s="239"/>
      <c r="G8" s="239"/>
      <c r="H8" s="239"/>
      <c r="I8" s="239"/>
      <c r="J8" s="239"/>
      <c r="K8" s="239"/>
      <c r="L8" s="203"/>
    </row>
    <row r="9" spans="1:12" s="150" customFormat="1" ht="115.5" x14ac:dyDescent="0.25">
      <c r="A9" s="123" t="s">
        <v>2</v>
      </c>
      <c r="B9" s="124" t="s">
        <v>3</v>
      </c>
      <c r="C9" s="124" t="s">
        <v>4</v>
      </c>
      <c r="D9" s="125" t="s">
        <v>124</v>
      </c>
      <c r="E9" s="126" t="s">
        <v>125</v>
      </c>
      <c r="F9" s="127" t="s">
        <v>126</v>
      </c>
      <c r="G9" s="125" t="s">
        <v>127</v>
      </c>
      <c r="H9" s="125" t="s">
        <v>9</v>
      </c>
      <c r="I9" s="125" t="s">
        <v>10</v>
      </c>
      <c r="J9" s="128" t="s">
        <v>128</v>
      </c>
      <c r="K9" s="128" t="s">
        <v>129</v>
      </c>
      <c r="L9" s="129" t="s">
        <v>13</v>
      </c>
    </row>
    <row r="10" spans="1:12" s="150" customFormat="1" ht="18" customHeight="1" x14ac:dyDescent="0.25">
      <c r="A10" s="130">
        <v>1</v>
      </c>
      <c r="B10" s="131" t="s">
        <v>14</v>
      </c>
      <c r="C10" s="132"/>
      <c r="D10" s="133"/>
      <c r="E10" s="149"/>
      <c r="F10" s="134"/>
      <c r="G10" s="134"/>
      <c r="H10" s="134"/>
      <c r="I10" s="134"/>
      <c r="J10" s="135"/>
      <c r="K10" s="135"/>
      <c r="L10" s="136"/>
    </row>
    <row r="11" spans="1:12" s="150" customFormat="1" ht="115.5" x14ac:dyDescent="0.25">
      <c r="A11" s="138" t="s">
        <v>15</v>
      </c>
      <c r="B11" s="132" t="s">
        <v>111</v>
      </c>
      <c r="C11" s="132" t="s">
        <v>42</v>
      </c>
      <c r="D11" s="137">
        <v>1</v>
      </c>
      <c r="E11" s="149">
        <v>45451</v>
      </c>
      <c r="F11" s="134"/>
      <c r="G11" s="134"/>
      <c r="H11" s="134">
        <v>100</v>
      </c>
      <c r="I11" s="134">
        <v>1</v>
      </c>
      <c r="J11" s="135">
        <f t="shared" ref="J11:J26" si="0">G11+F11+(D11*E11)</f>
        <v>45451</v>
      </c>
      <c r="K11" s="135">
        <f t="shared" ref="K11:K26" si="1">J11*I11*H11</f>
        <v>4545100</v>
      </c>
      <c r="L11" s="136"/>
    </row>
    <row r="12" spans="1:12" s="150" customFormat="1" ht="18" customHeight="1" x14ac:dyDescent="0.25">
      <c r="A12" s="130">
        <v>2</v>
      </c>
      <c r="B12" s="131" t="s">
        <v>16</v>
      </c>
      <c r="C12" s="132" t="s">
        <v>19</v>
      </c>
      <c r="D12" s="137">
        <v>1</v>
      </c>
      <c r="E12" s="149">
        <v>45451</v>
      </c>
      <c r="F12" s="134"/>
      <c r="G12" s="134"/>
      <c r="H12" s="134">
        <v>100</v>
      </c>
      <c r="I12" s="134">
        <v>1</v>
      </c>
      <c r="J12" s="135">
        <f>G12+F12+(D12*E12)</f>
        <v>45451</v>
      </c>
      <c r="K12" s="135">
        <f t="shared" si="1"/>
        <v>4545100</v>
      </c>
      <c r="L12" s="136"/>
    </row>
    <row r="13" spans="1:12" s="150" customFormat="1" ht="18" customHeight="1" x14ac:dyDescent="0.25">
      <c r="A13" s="139"/>
      <c r="B13" s="132"/>
      <c r="C13" s="132" t="s">
        <v>18</v>
      </c>
      <c r="D13" s="137"/>
      <c r="E13" s="149"/>
      <c r="F13" s="134"/>
      <c r="G13" s="134"/>
      <c r="H13" s="134">
        <v>100</v>
      </c>
      <c r="I13" s="134">
        <v>1</v>
      </c>
      <c r="J13" s="135">
        <f t="shared" si="0"/>
        <v>0</v>
      </c>
      <c r="K13" s="135">
        <f t="shared" si="1"/>
        <v>0</v>
      </c>
      <c r="L13" s="136"/>
    </row>
    <row r="14" spans="1:12" s="150" customFormat="1" ht="18" customHeight="1" x14ac:dyDescent="0.25">
      <c r="A14" s="139"/>
      <c r="B14" s="132"/>
      <c r="C14" s="132" t="s">
        <v>17</v>
      </c>
      <c r="D14" s="137"/>
      <c r="E14" s="149"/>
      <c r="F14" s="134"/>
      <c r="G14" s="134"/>
      <c r="H14" s="134">
        <v>100</v>
      </c>
      <c r="I14" s="134">
        <v>1</v>
      </c>
      <c r="J14" s="135">
        <f>G14+F14+(D14*E14)</f>
        <v>0</v>
      </c>
      <c r="K14" s="135">
        <f t="shared" si="1"/>
        <v>0</v>
      </c>
      <c r="L14" s="136"/>
    </row>
    <row r="15" spans="1:12" s="150" customFormat="1" ht="16.5" x14ac:dyDescent="0.25">
      <c r="A15" s="130">
        <v>3</v>
      </c>
      <c r="B15" s="131" t="s">
        <v>20</v>
      </c>
      <c r="C15" s="132"/>
      <c r="D15" s="137"/>
      <c r="E15" s="149"/>
      <c r="F15" s="134"/>
      <c r="G15" s="134"/>
      <c r="H15" s="134">
        <v>100</v>
      </c>
      <c r="I15" s="134">
        <v>1</v>
      </c>
      <c r="J15" s="135">
        <f>G15+F15+(D15*E15)</f>
        <v>0</v>
      </c>
      <c r="K15" s="135">
        <f>J15*I15*H15</f>
        <v>0</v>
      </c>
      <c r="L15" s="136"/>
    </row>
    <row r="16" spans="1:12" s="150" customFormat="1" ht="18" customHeight="1" x14ac:dyDescent="0.25">
      <c r="A16" s="138" t="s">
        <v>21</v>
      </c>
      <c r="B16" s="132" t="s">
        <v>22</v>
      </c>
      <c r="C16" s="132"/>
      <c r="D16" s="137"/>
      <c r="E16" s="149"/>
      <c r="F16" s="134"/>
      <c r="H16" s="134">
        <v>100</v>
      </c>
      <c r="I16" s="134">
        <v>1</v>
      </c>
      <c r="J16" s="135">
        <f>G16+F16+(D16*E16)</f>
        <v>0</v>
      </c>
      <c r="K16" s="135">
        <f>J16*I16*H16</f>
        <v>0</v>
      </c>
      <c r="L16" s="136"/>
    </row>
    <row r="17" spans="1:12" s="150" customFormat="1" ht="18" customHeight="1" x14ac:dyDescent="0.25">
      <c r="A17" s="138" t="s">
        <v>23</v>
      </c>
      <c r="B17" s="132" t="s">
        <v>24</v>
      </c>
      <c r="C17" s="132"/>
      <c r="D17" s="137"/>
      <c r="E17" s="149">
        <v>45451</v>
      </c>
      <c r="F17" s="134"/>
      <c r="G17" s="134"/>
      <c r="H17" s="134">
        <v>100</v>
      </c>
      <c r="I17" s="134">
        <v>1</v>
      </c>
      <c r="J17" s="135">
        <f>G17+F17+(D17*E17)</f>
        <v>0</v>
      </c>
      <c r="K17" s="135">
        <f>J17*I17*H17</f>
        <v>0</v>
      </c>
      <c r="L17" s="136"/>
    </row>
    <row r="18" spans="1:12" s="150" customFormat="1" ht="18" customHeight="1" x14ac:dyDescent="0.25">
      <c r="A18" s="138" t="s">
        <v>25</v>
      </c>
      <c r="B18" s="132" t="s">
        <v>26</v>
      </c>
      <c r="C18" s="132"/>
      <c r="D18" s="137"/>
      <c r="E18" s="149"/>
      <c r="F18" s="134"/>
      <c r="G18" s="134"/>
      <c r="H18" s="134">
        <v>100</v>
      </c>
      <c r="I18" s="134">
        <v>1</v>
      </c>
      <c r="J18" s="135">
        <f>G18+F18+(D18*E18)</f>
        <v>0</v>
      </c>
      <c r="K18" s="135">
        <f>J18*I18*H18</f>
        <v>0</v>
      </c>
      <c r="L18" s="136"/>
    </row>
    <row r="19" spans="1:12" s="150" customFormat="1" ht="57.75" customHeight="1" x14ac:dyDescent="0.25">
      <c r="A19" s="139">
        <v>4</v>
      </c>
      <c r="B19" s="132" t="s">
        <v>130</v>
      </c>
      <c r="C19" s="132"/>
      <c r="D19" s="137"/>
      <c r="E19" s="149"/>
      <c r="F19" s="134"/>
      <c r="G19" s="134"/>
      <c r="H19" s="134">
        <v>100</v>
      </c>
      <c r="I19" s="134">
        <v>1</v>
      </c>
      <c r="J19" s="135"/>
      <c r="K19" s="135"/>
      <c r="L19" s="136"/>
    </row>
    <row r="20" spans="1:12" s="150" customFormat="1" ht="22.5" customHeight="1" x14ac:dyDescent="0.25">
      <c r="A20" s="139"/>
      <c r="B20" s="152"/>
      <c r="C20" s="132" t="s">
        <v>27</v>
      </c>
      <c r="D20" s="137"/>
      <c r="E20" s="149">
        <v>45451</v>
      </c>
      <c r="F20" s="134"/>
      <c r="G20" s="134"/>
      <c r="H20" s="134">
        <v>100</v>
      </c>
      <c r="I20" s="134">
        <v>1</v>
      </c>
      <c r="J20" s="135">
        <f t="shared" si="0"/>
        <v>0</v>
      </c>
      <c r="K20" s="135">
        <f t="shared" si="1"/>
        <v>0</v>
      </c>
      <c r="L20" s="136"/>
    </row>
    <row r="21" spans="1:12" s="150" customFormat="1" ht="18" customHeight="1" x14ac:dyDescent="0.25">
      <c r="A21" s="139"/>
      <c r="B21" s="132"/>
      <c r="C21" s="132" t="s">
        <v>28</v>
      </c>
      <c r="D21" s="137"/>
      <c r="E21" s="149"/>
      <c r="F21" s="134"/>
      <c r="G21" s="134"/>
      <c r="H21" s="134">
        <v>100</v>
      </c>
      <c r="I21" s="134">
        <v>1</v>
      </c>
      <c r="J21" s="135">
        <f t="shared" si="0"/>
        <v>0</v>
      </c>
      <c r="K21" s="135">
        <f t="shared" si="1"/>
        <v>0</v>
      </c>
      <c r="L21" s="136"/>
    </row>
    <row r="22" spans="1:12" s="150" customFormat="1" ht="35.25" customHeight="1" x14ac:dyDescent="0.25">
      <c r="A22" s="139">
        <v>5</v>
      </c>
      <c r="B22" s="132" t="s">
        <v>131</v>
      </c>
      <c r="C22" s="132"/>
      <c r="D22" s="137"/>
      <c r="E22" s="149"/>
      <c r="F22" s="134"/>
      <c r="G22" s="134"/>
      <c r="H22" s="134">
        <v>100</v>
      </c>
      <c r="I22" s="134">
        <v>1</v>
      </c>
      <c r="J22" s="135">
        <f>G22+F22+(D22*E22)</f>
        <v>0</v>
      </c>
      <c r="K22" s="135">
        <f>J22*I22*H22</f>
        <v>0</v>
      </c>
      <c r="L22" s="136"/>
    </row>
    <row r="23" spans="1:12" s="150" customFormat="1" ht="16.5" x14ac:dyDescent="0.25">
      <c r="A23" s="139">
        <v>6</v>
      </c>
      <c r="B23" s="131" t="s">
        <v>30</v>
      </c>
      <c r="C23" s="132" t="s">
        <v>19</v>
      </c>
      <c r="D23" s="137">
        <v>1</v>
      </c>
      <c r="E23" s="149">
        <v>45451</v>
      </c>
      <c r="F23" s="134"/>
      <c r="G23" s="134"/>
      <c r="H23" s="134">
        <v>100</v>
      </c>
      <c r="I23" s="134">
        <v>1</v>
      </c>
      <c r="J23" s="135">
        <f t="shared" si="0"/>
        <v>45451</v>
      </c>
      <c r="K23" s="135">
        <f t="shared" si="1"/>
        <v>4545100</v>
      </c>
      <c r="L23" s="136"/>
    </row>
    <row r="24" spans="1:12" s="150" customFormat="1" ht="18" customHeight="1" x14ac:dyDescent="0.25">
      <c r="A24" s="153"/>
      <c r="B24" s="132"/>
      <c r="C24" s="132" t="s">
        <v>18</v>
      </c>
      <c r="D24" s="137"/>
      <c r="E24" s="149"/>
      <c r="F24" s="134"/>
      <c r="G24" s="134"/>
      <c r="H24" s="134">
        <v>100</v>
      </c>
      <c r="I24" s="134">
        <v>1</v>
      </c>
      <c r="J24" s="135">
        <f t="shared" si="0"/>
        <v>0</v>
      </c>
      <c r="K24" s="135">
        <f t="shared" si="1"/>
        <v>0</v>
      </c>
      <c r="L24" s="136"/>
    </row>
    <row r="25" spans="1:12" s="150" customFormat="1" ht="18" customHeight="1" x14ac:dyDescent="0.25">
      <c r="A25" s="153"/>
      <c r="B25" s="132"/>
      <c r="C25" s="150" t="s">
        <v>17</v>
      </c>
      <c r="D25" s="137"/>
      <c r="E25" s="149"/>
      <c r="F25" s="134"/>
      <c r="G25" s="134"/>
      <c r="H25" s="134">
        <v>100</v>
      </c>
      <c r="I25" s="134">
        <v>1</v>
      </c>
      <c r="J25" s="135">
        <f t="shared" si="0"/>
        <v>0</v>
      </c>
      <c r="K25" s="135">
        <f t="shared" si="1"/>
        <v>0</v>
      </c>
      <c r="L25" s="136"/>
    </row>
    <row r="26" spans="1:12" s="150" customFormat="1" ht="18" customHeight="1" x14ac:dyDescent="0.25">
      <c r="A26" s="154"/>
      <c r="B26" s="132"/>
      <c r="C26" s="132" t="s">
        <v>31</v>
      </c>
      <c r="D26" s="137"/>
      <c r="E26" s="149"/>
      <c r="F26" s="134"/>
      <c r="G26" s="134"/>
      <c r="H26" s="134">
        <v>100</v>
      </c>
      <c r="I26" s="134">
        <v>1</v>
      </c>
      <c r="J26" s="135">
        <f t="shared" si="0"/>
        <v>0</v>
      </c>
      <c r="K26" s="135">
        <f t="shared" si="1"/>
        <v>0</v>
      </c>
      <c r="L26" s="136"/>
    </row>
    <row r="27" spans="1:12" s="150" customFormat="1" ht="20.100000000000001" customHeight="1" thickBot="1" x14ac:dyDescent="0.3">
      <c r="A27" s="140"/>
      <c r="B27" s="237" t="s">
        <v>32</v>
      </c>
      <c r="C27" s="238"/>
      <c r="D27" s="141"/>
      <c r="E27" s="142"/>
      <c r="F27" s="142">
        <f>SUM(F10:F21)</f>
        <v>0</v>
      </c>
      <c r="G27" s="142">
        <f>SUM(G10:G21)</f>
        <v>0</v>
      </c>
      <c r="H27" s="143"/>
      <c r="I27" s="142"/>
      <c r="J27" s="144">
        <f>SUM(J10:J26)</f>
        <v>136353</v>
      </c>
      <c r="K27" s="144">
        <f>SUM(K10:K26)</f>
        <v>13635300</v>
      </c>
      <c r="L27" s="145"/>
    </row>
    <row r="28" spans="1:12" s="150" customFormat="1" ht="20.100000000000001" customHeight="1" x14ac:dyDescent="0.25">
      <c r="A28" s="205"/>
      <c r="B28" s="206"/>
      <c r="C28" s="206"/>
      <c r="D28" s="207"/>
      <c r="E28" s="208"/>
      <c r="F28" s="208"/>
      <c r="G28" s="208"/>
      <c r="H28" s="209"/>
      <c r="I28" s="208"/>
      <c r="J28" s="208"/>
      <c r="K28" s="208"/>
      <c r="L28" s="208"/>
    </row>
    <row r="29" spans="1:12" s="150" customFormat="1" ht="27.75" customHeight="1" thickBot="1" x14ac:dyDescent="0.3">
      <c r="A29" s="160" t="s">
        <v>33</v>
      </c>
      <c r="B29" s="239" t="s">
        <v>62</v>
      </c>
      <c r="C29" s="239"/>
      <c r="D29" s="239"/>
      <c r="E29" s="239"/>
      <c r="F29" s="239"/>
      <c r="G29" s="239"/>
      <c r="H29" s="239"/>
      <c r="I29" s="239"/>
      <c r="J29" s="239"/>
      <c r="K29" s="239"/>
      <c r="L29" s="239"/>
    </row>
    <row r="30" spans="1:12" s="150" customFormat="1" ht="115.5" x14ac:dyDescent="0.25">
      <c r="A30" s="123" t="s">
        <v>2</v>
      </c>
      <c r="B30" s="124" t="s">
        <v>3</v>
      </c>
      <c r="C30" s="124" t="s">
        <v>4</v>
      </c>
      <c r="D30" s="125" t="s">
        <v>124</v>
      </c>
      <c r="E30" s="126" t="s">
        <v>125</v>
      </c>
      <c r="F30" s="127" t="s">
        <v>126</v>
      </c>
      <c r="G30" s="125" t="s">
        <v>127</v>
      </c>
      <c r="H30" s="125" t="s">
        <v>9</v>
      </c>
      <c r="I30" s="125" t="s">
        <v>10</v>
      </c>
      <c r="J30" s="125" t="s">
        <v>128</v>
      </c>
      <c r="K30" s="125" t="s">
        <v>129</v>
      </c>
      <c r="L30" s="129" t="s">
        <v>13</v>
      </c>
    </row>
    <row r="31" spans="1:12" s="150" customFormat="1" ht="20.100000000000001" customHeight="1" x14ac:dyDescent="0.25">
      <c r="A31" s="130">
        <v>1</v>
      </c>
      <c r="B31" s="131" t="s">
        <v>14</v>
      </c>
      <c r="C31" s="132"/>
      <c r="D31" s="133"/>
      <c r="E31" s="149"/>
      <c r="F31" s="134"/>
      <c r="G31" s="134"/>
      <c r="H31" s="134"/>
      <c r="I31" s="134"/>
      <c r="J31" s="134"/>
      <c r="K31" s="134"/>
      <c r="L31" s="136"/>
    </row>
    <row r="32" spans="1:12" s="150" customFormat="1" ht="62.25" customHeight="1" x14ac:dyDescent="0.25">
      <c r="A32" s="138" t="s">
        <v>15</v>
      </c>
      <c r="B32" s="132" t="s">
        <v>161</v>
      </c>
      <c r="C32" s="132" t="s">
        <v>44</v>
      </c>
      <c r="D32" s="137">
        <v>1</v>
      </c>
      <c r="E32" s="149">
        <v>45451</v>
      </c>
      <c r="F32" s="134"/>
      <c r="G32" s="134"/>
      <c r="H32" s="134">
        <v>100</v>
      </c>
      <c r="I32" s="134">
        <v>1</v>
      </c>
      <c r="J32" s="135">
        <f t="shared" ref="J32:J48" si="2">G32+F32+(D32*E32)</f>
        <v>45451</v>
      </c>
      <c r="K32" s="135">
        <f t="shared" ref="K32:K40" si="3">J32*I32*H32</f>
        <v>4545100</v>
      </c>
      <c r="L32" s="136"/>
    </row>
    <row r="33" spans="1:12" s="150" customFormat="1" ht="41.25" customHeight="1" x14ac:dyDescent="0.25">
      <c r="A33" s="138" t="s">
        <v>63</v>
      </c>
      <c r="B33" s="132" t="s">
        <v>112</v>
      </c>
      <c r="C33" s="132" t="s">
        <v>43</v>
      </c>
      <c r="D33" s="137">
        <v>1</v>
      </c>
      <c r="E33" s="149">
        <v>45451</v>
      </c>
      <c r="F33" s="134"/>
      <c r="G33" s="134"/>
      <c r="H33" s="134">
        <v>100</v>
      </c>
      <c r="I33" s="134">
        <v>1</v>
      </c>
      <c r="J33" s="135">
        <f t="shared" si="2"/>
        <v>45451</v>
      </c>
      <c r="K33" s="135">
        <f t="shared" si="3"/>
        <v>4545100</v>
      </c>
      <c r="L33" s="136"/>
    </row>
    <row r="34" spans="1:12" s="150" customFormat="1" ht="20.100000000000001" customHeight="1" x14ac:dyDescent="0.25">
      <c r="A34" s="130">
        <v>2</v>
      </c>
      <c r="B34" s="131" t="s">
        <v>16</v>
      </c>
      <c r="C34" s="132" t="s">
        <v>19</v>
      </c>
      <c r="D34" s="137">
        <v>1</v>
      </c>
      <c r="E34" s="149">
        <v>45451</v>
      </c>
      <c r="F34" s="134"/>
      <c r="G34" s="134"/>
      <c r="H34" s="134">
        <v>100</v>
      </c>
      <c r="I34" s="134">
        <v>1</v>
      </c>
      <c r="J34" s="135">
        <f t="shared" si="2"/>
        <v>45451</v>
      </c>
      <c r="K34" s="135">
        <f t="shared" si="3"/>
        <v>4545100</v>
      </c>
      <c r="L34" s="136"/>
    </row>
    <row r="35" spans="1:12" s="150" customFormat="1" ht="20.100000000000001" customHeight="1" x14ac:dyDescent="0.25">
      <c r="A35" s="139"/>
      <c r="B35" s="132"/>
      <c r="C35" s="132" t="s">
        <v>18</v>
      </c>
      <c r="D35" s="137"/>
      <c r="E35" s="149"/>
      <c r="F35" s="134"/>
      <c r="G35" s="134"/>
      <c r="H35" s="134">
        <v>100</v>
      </c>
      <c r="I35" s="134">
        <v>1</v>
      </c>
      <c r="J35" s="135">
        <f t="shared" si="2"/>
        <v>0</v>
      </c>
      <c r="K35" s="135">
        <f t="shared" si="3"/>
        <v>0</v>
      </c>
      <c r="L35" s="136"/>
    </row>
    <row r="36" spans="1:12" s="150" customFormat="1" ht="20.100000000000001" customHeight="1" x14ac:dyDescent="0.25">
      <c r="A36" s="139"/>
      <c r="B36" s="132"/>
      <c r="C36" s="150" t="s">
        <v>17</v>
      </c>
      <c r="D36" s="137"/>
      <c r="E36" s="149"/>
      <c r="F36" s="134"/>
      <c r="G36" s="134"/>
      <c r="H36" s="134">
        <v>100</v>
      </c>
      <c r="I36" s="134">
        <v>1</v>
      </c>
      <c r="J36" s="135">
        <f t="shared" si="2"/>
        <v>0</v>
      </c>
      <c r="K36" s="135">
        <f t="shared" si="3"/>
        <v>0</v>
      </c>
      <c r="L36" s="136"/>
    </row>
    <row r="37" spans="1:12" s="150" customFormat="1" ht="16.5" x14ac:dyDescent="0.25">
      <c r="A37" s="130">
        <v>3</v>
      </c>
      <c r="B37" s="131" t="s">
        <v>20</v>
      </c>
      <c r="C37" s="132"/>
      <c r="D37" s="137"/>
      <c r="E37" s="149"/>
      <c r="F37" s="134"/>
      <c r="G37" s="134"/>
      <c r="H37" s="134">
        <v>100</v>
      </c>
      <c r="I37" s="134">
        <v>1</v>
      </c>
      <c r="J37" s="135">
        <f t="shared" si="2"/>
        <v>0</v>
      </c>
      <c r="K37" s="135">
        <f t="shared" si="3"/>
        <v>0</v>
      </c>
      <c r="L37" s="136"/>
    </row>
    <row r="38" spans="1:12" s="150" customFormat="1" ht="20.100000000000001" customHeight="1" x14ac:dyDescent="0.25">
      <c r="A38" s="138" t="s">
        <v>21</v>
      </c>
      <c r="B38" s="132" t="s">
        <v>22</v>
      </c>
      <c r="C38" s="132"/>
      <c r="D38" s="137"/>
      <c r="E38" s="149"/>
      <c r="F38" s="134"/>
      <c r="G38" s="134"/>
      <c r="H38" s="134">
        <v>100</v>
      </c>
      <c r="I38" s="134">
        <v>1</v>
      </c>
      <c r="J38" s="135">
        <f t="shared" si="2"/>
        <v>0</v>
      </c>
      <c r="K38" s="135">
        <f t="shared" si="3"/>
        <v>0</v>
      </c>
      <c r="L38" s="136"/>
    </row>
    <row r="39" spans="1:12" s="150" customFormat="1" ht="20.100000000000001" customHeight="1" x14ac:dyDescent="0.25">
      <c r="A39" s="138" t="s">
        <v>23</v>
      </c>
      <c r="B39" s="132" t="s">
        <v>24</v>
      </c>
      <c r="C39" s="132"/>
      <c r="D39" s="137"/>
      <c r="E39" s="149">
        <v>45451</v>
      </c>
      <c r="F39" s="134"/>
      <c r="G39" s="134"/>
      <c r="H39" s="134">
        <v>100</v>
      </c>
      <c r="I39" s="134">
        <v>1</v>
      </c>
      <c r="J39" s="135">
        <f t="shared" si="2"/>
        <v>0</v>
      </c>
      <c r="K39" s="135">
        <f t="shared" si="3"/>
        <v>0</v>
      </c>
      <c r="L39" s="136"/>
    </row>
    <row r="40" spans="1:12" s="150" customFormat="1" ht="20.100000000000001" customHeight="1" x14ac:dyDescent="0.25">
      <c r="A40" s="138" t="s">
        <v>25</v>
      </c>
      <c r="B40" s="132" t="s">
        <v>26</v>
      </c>
      <c r="C40" s="132"/>
      <c r="D40" s="137"/>
      <c r="E40" s="149"/>
      <c r="F40" s="134"/>
      <c r="G40" s="134"/>
      <c r="H40" s="134">
        <v>100</v>
      </c>
      <c r="I40" s="134">
        <v>1</v>
      </c>
      <c r="J40" s="135">
        <f t="shared" si="2"/>
        <v>0</v>
      </c>
      <c r="K40" s="135">
        <f t="shared" si="3"/>
        <v>0</v>
      </c>
      <c r="L40" s="136"/>
    </row>
    <row r="41" spans="1:12" s="150" customFormat="1" ht="49.5" x14ac:dyDescent="0.25">
      <c r="A41" s="130">
        <v>4</v>
      </c>
      <c r="B41" s="132" t="s">
        <v>132</v>
      </c>
      <c r="C41" s="132"/>
      <c r="D41" s="137"/>
      <c r="E41" s="149"/>
      <c r="F41" s="134"/>
      <c r="G41" s="134"/>
      <c r="H41" s="134">
        <v>100</v>
      </c>
      <c r="I41" s="134">
        <v>1</v>
      </c>
      <c r="J41" s="135">
        <f t="shared" si="2"/>
        <v>0</v>
      </c>
      <c r="K41" s="135"/>
      <c r="L41" s="136"/>
    </row>
    <row r="42" spans="1:12" s="150" customFormat="1" ht="20.100000000000001" customHeight="1" x14ac:dyDescent="0.25">
      <c r="A42" s="139"/>
      <c r="B42" s="159"/>
      <c r="C42" s="132" t="s">
        <v>27</v>
      </c>
      <c r="D42" s="137"/>
      <c r="E42" s="149">
        <v>45451</v>
      </c>
      <c r="F42" s="134"/>
      <c r="G42" s="134"/>
      <c r="H42" s="134">
        <v>100</v>
      </c>
      <c r="I42" s="134">
        <v>1</v>
      </c>
      <c r="J42" s="135">
        <f t="shared" si="2"/>
        <v>0</v>
      </c>
      <c r="K42" s="135">
        <f t="shared" ref="K42:K48" si="4">J42*I42*H42</f>
        <v>0</v>
      </c>
      <c r="L42" s="136"/>
    </row>
    <row r="43" spans="1:12" s="150" customFormat="1" ht="20.100000000000001" customHeight="1" x14ac:dyDescent="0.25">
      <c r="A43" s="139"/>
      <c r="B43" s="132"/>
      <c r="C43" s="132" t="s">
        <v>28</v>
      </c>
      <c r="D43" s="137"/>
      <c r="E43" s="149"/>
      <c r="F43" s="134"/>
      <c r="G43" s="134"/>
      <c r="H43" s="134">
        <v>100</v>
      </c>
      <c r="I43" s="134">
        <v>1</v>
      </c>
      <c r="J43" s="135">
        <f t="shared" si="2"/>
        <v>0</v>
      </c>
      <c r="K43" s="135">
        <f t="shared" si="4"/>
        <v>0</v>
      </c>
      <c r="L43" s="136"/>
    </row>
    <row r="44" spans="1:12" s="150" customFormat="1" ht="20.100000000000001" customHeight="1" x14ac:dyDescent="0.25">
      <c r="A44" s="130">
        <v>5</v>
      </c>
      <c r="B44" s="132" t="s">
        <v>131</v>
      </c>
      <c r="C44" s="132"/>
      <c r="D44" s="137"/>
      <c r="E44" s="149"/>
      <c r="F44" s="134"/>
      <c r="G44" s="134"/>
      <c r="H44" s="134">
        <v>100</v>
      </c>
      <c r="I44" s="134">
        <v>1</v>
      </c>
      <c r="J44" s="135">
        <f t="shared" si="2"/>
        <v>0</v>
      </c>
      <c r="K44" s="135">
        <f t="shared" si="4"/>
        <v>0</v>
      </c>
      <c r="L44" s="136"/>
    </row>
    <row r="45" spans="1:12" s="150" customFormat="1" ht="20.100000000000001" customHeight="1" x14ac:dyDescent="0.25">
      <c r="A45" s="130">
        <v>6</v>
      </c>
      <c r="B45" s="131" t="s">
        <v>30</v>
      </c>
      <c r="C45" s="132" t="s">
        <v>19</v>
      </c>
      <c r="D45" s="137">
        <v>1</v>
      </c>
      <c r="E45" s="149">
        <v>45451</v>
      </c>
      <c r="F45" s="134"/>
      <c r="G45" s="134"/>
      <c r="H45" s="134">
        <v>100</v>
      </c>
      <c r="I45" s="134">
        <v>1</v>
      </c>
      <c r="J45" s="135">
        <f t="shared" si="2"/>
        <v>45451</v>
      </c>
      <c r="K45" s="135">
        <f t="shared" si="4"/>
        <v>4545100</v>
      </c>
      <c r="L45" s="136"/>
    </row>
    <row r="46" spans="1:12" s="150" customFormat="1" ht="20.100000000000001" customHeight="1" x14ac:dyDescent="0.25">
      <c r="A46" s="153"/>
      <c r="B46" s="132"/>
      <c r="C46" s="132" t="s">
        <v>18</v>
      </c>
      <c r="D46" s="137"/>
      <c r="E46" s="149"/>
      <c r="F46" s="134"/>
      <c r="G46" s="134"/>
      <c r="H46" s="134">
        <v>100</v>
      </c>
      <c r="I46" s="134">
        <v>1</v>
      </c>
      <c r="J46" s="135">
        <f t="shared" si="2"/>
        <v>0</v>
      </c>
      <c r="K46" s="135">
        <f t="shared" si="4"/>
        <v>0</v>
      </c>
      <c r="L46" s="136"/>
    </row>
    <row r="47" spans="1:12" s="150" customFormat="1" ht="20.100000000000001" customHeight="1" x14ac:dyDescent="0.25">
      <c r="A47" s="153"/>
      <c r="B47" s="132"/>
      <c r="C47" s="150" t="s">
        <v>17</v>
      </c>
      <c r="D47" s="137"/>
      <c r="E47" s="149"/>
      <c r="F47" s="134"/>
      <c r="G47" s="134"/>
      <c r="H47" s="134">
        <v>100</v>
      </c>
      <c r="I47" s="134">
        <v>1</v>
      </c>
      <c r="J47" s="135">
        <f t="shared" si="2"/>
        <v>0</v>
      </c>
      <c r="K47" s="135">
        <f t="shared" si="4"/>
        <v>0</v>
      </c>
      <c r="L47" s="136"/>
    </row>
    <row r="48" spans="1:12" s="150" customFormat="1" ht="19.5" customHeight="1" x14ac:dyDescent="0.25">
      <c r="A48" s="154"/>
      <c r="B48" s="132"/>
      <c r="C48" s="132" t="s">
        <v>31</v>
      </c>
      <c r="D48" s="137"/>
      <c r="E48" s="149"/>
      <c r="F48" s="134"/>
      <c r="G48" s="134"/>
      <c r="H48" s="134">
        <v>100</v>
      </c>
      <c r="I48" s="134">
        <v>1</v>
      </c>
      <c r="J48" s="135">
        <f t="shared" si="2"/>
        <v>0</v>
      </c>
      <c r="K48" s="135">
        <f t="shared" si="4"/>
        <v>0</v>
      </c>
      <c r="L48" s="136"/>
    </row>
    <row r="49" spans="1:12" s="150" customFormat="1" ht="19.5" customHeight="1" thickBot="1" x14ac:dyDescent="0.3">
      <c r="A49" s="140"/>
      <c r="B49" s="237" t="s">
        <v>32</v>
      </c>
      <c r="C49" s="238"/>
      <c r="D49" s="141"/>
      <c r="E49" s="142"/>
      <c r="F49" s="142">
        <f>SUM(F31:F43)</f>
        <v>0</v>
      </c>
      <c r="G49" s="142">
        <f>SUM(G31:G43)</f>
        <v>0</v>
      </c>
      <c r="H49" s="143"/>
      <c r="I49" s="142"/>
      <c r="J49" s="144">
        <f>SUM(J31:J48)</f>
        <v>181804</v>
      </c>
      <c r="K49" s="144">
        <f>SUM(K31:K48)</f>
        <v>18180400</v>
      </c>
      <c r="L49" s="145"/>
    </row>
    <row r="50" spans="1:12" s="150" customFormat="1" ht="19.5" customHeight="1" x14ac:dyDescent="0.25">
      <c r="A50" s="205"/>
      <c r="B50" s="206"/>
      <c r="C50" s="206"/>
      <c r="D50" s="207"/>
      <c r="E50" s="208"/>
      <c r="F50" s="208"/>
      <c r="G50" s="208"/>
      <c r="H50" s="209"/>
      <c r="I50" s="208"/>
      <c r="J50" s="208"/>
      <c r="K50" s="208"/>
      <c r="L50" s="208"/>
    </row>
    <row r="51" spans="1:12" s="150" customFormat="1" ht="19.5" customHeight="1" x14ac:dyDescent="0.25">
      <c r="A51" s="205"/>
      <c r="B51" s="206"/>
      <c r="C51" s="206"/>
      <c r="D51" s="207"/>
      <c r="E51" s="208"/>
      <c r="F51" s="208"/>
      <c r="G51" s="208"/>
      <c r="H51" s="209"/>
      <c r="I51" s="208"/>
      <c r="J51" s="208"/>
      <c r="K51" s="208"/>
      <c r="L51" s="208"/>
    </row>
    <row r="52" spans="1:12" s="150" customFormat="1" ht="19.5" customHeight="1" x14ac:dyDescent="0.25">
      <c r="A52" s="205"/>
      <c r="B52" s="206"/>
      <c r="C52" s="206"/>
      <c r="D52" s="207"/>
      <c r="E52" s="208"/>
      <c r="F52" s="208"/>
      <c r="G52" s="208"/>
      <c r="H52" s="209"/>
      <c r="I52" s="208"/>
      <c r="J52" s="208"/>
      <c r="K52" s="208"/>
      <c r="L52" s="208"/>
    </row>
    <row r="53" spans="1:12" s="150" customFormat="1" ht="19.5" customHeight="1" x14ac:dyDescent="0.25">
      <c r="A53" s="205"/>
      <c r="B53" s="206"/>
      <c r="C53" s="206"/>
      <c r="D53" s="207"/>
      <c r="E53" s="208"/>
      <c r="F53" s="208"/>
      <c r="G53" s="208"/>
      <c r="H53" s="209"/>
      <c r="I53" s="208"/>
      <c r="J53" s="208"/>
      <c r="K53" s="208"/>
      <c r="L53" s="208"/>
    </row>
    <row r="54" spans="1:12" s="150" customFormat="1" ht="19.5" customHeight="1" x14ac:dyDescent="0.25">
      <c r="A54" s="205"/>
      <c r="B54" s="206"/>
      <c r="C54" s="206"/>
      <c r="D54" s="207"/>
      <c r="E54" s="208"/>
      <c r="F54" s="208"/>
      <c r="G54" s="208"/>
      <c r="H54" s="209"/>
      <c r="I54" s="208"/>
      <c r="J54" s="208"/>
      <c r="K54" s="208"/>
      <c r="L54" s="208"/>
    </row>
    <row r="55" spans="1:12" s="150" customFormat="1" ht="19.5" customHeight="1" x14ac:dyDescent="0.25">
      <c r="A55" s="205"/>
      <c r="B55" s="206"/>
      <c r="C55" s="206"/>
      <c r="D55" s="207"/>
      <c r="E55" s="208"/>
      <c r="F55" s="208"/>
      <c r="G55" s="208"/>
      <c r="H55" s="209"/>
      <c r="I55" s="208"/>
      <c r="J55" s="208"/>
      <c r="K55" s="208"/>
      <c r="L55" s="208"/>
    </row>
    <row r="56" spans="1:12" s="150" customFormat="1" ht="19.5" customHeight="1" x14ac:dyDescent="0.25">
      <c r="A56" s="205"/>
      <c r="B56" s="206"/>
      <c r="C56" s="206"/>
      <c r="D56" s="207"/>
      <c r="E56" s="208"/>
      <c r="F56" s="208"/>
      <c r="G56" s="208"/>
      <c r="H56" s="209"/>
      <c r="I56" s="208"/>
      <c r="J56" s="208"/>
      <c r="K56" s="208"/>
      <c r="L56" s="208"/>
    </row>
    <row r="57" spans="1:12" s="150" customFormat="1" ht="19.5" customHeight="1" x14ac:dyDescent="0.25">
      <c r="A57" s="205"/>
      <c r="B57" s="206"/>
      <c r="C57" s="206"/>
      <c r="D57" s="207"/>
      <c r="E57" s="208"/>
      <c r="F57" s="208"/>
      <c r="G57" s="208"/>
      <c r="H57" s="209"/>
      <c r="I57" s="208"/>
      <c r="J57" s="208"/>
      <c r="K57" s="208"/>
      <c r="L57" s="208"/>
    </row>
    <row r="58" spans="1:12" s="150" customFormat="1" ht="19.5" customHeight="1" x14ac:dyDescent="0.25">
      <c r="A58" s="205"/>
      <c r="B58" s="206"/>
      <c r="C58" s="206"/>
      <c r="D58" s="207"/>
      <c r="E58" s="208"/>
      <c r="F58" s="208"/>
      <c r="G58" s="208"/>
      <c r="H58" s="209"/>
      <c r="I58" s="208"/>
      <c r="J58" s="208"/>
      <c r="K58" s="208"/>
      <c r="L58" s="208"/>
    </row>
    <row r="59" spans="1:12" s="150" customFormat="1" ht="19.5" customHeight="1" x14ac:dyDescent="0.25">
      <c r="A59" s="205"/>
      <c r="B59" s="206"/>
      <c r="C59" s="206"/>
      <c r="D59" s="207"/>
      <c r="E59" s="208"/>
      <c r="F59" s="208"/>
      <c r="G59" s="208"/>
      <c r="H59" s="209"/>
      <c r="I59" s="208"/>
      <c r="J59" s="208"/>
      <c r="K59" s="208"/>
      <c r="L59" s="208"/>
    </row>
    <row r="60" spans="1:12" s="150" customFormat="1" ht="19.5" customHeight="1" x14ac:dyDescent="0.25">
      <c r="A60" s="205"/>
      <c r="B60" s="206"/>
      <c r="C60" s="206"/>
      <c r="D60" s="207"/>
      <c r="E60" s="208"/>
      <c r="F60" s="208"/>
      <c r="G60" s="208"/>
      <c r="H60" s="209"/>
      <c r="I60" s="208"/>
      <c r="J60" s="208"/>
      <c r="K60" s="208"/>
      <c r="L60" s="208"/>
    </row>
    <row r="61" spans="1:12" s="150" customFormat="1" ht="19.5" hidden="1" customHeight="1" x14ac:dyDescent="0.25">
      <c r="A61" s="205"/>
      <c r="B61" s="206"/>
      <c r="C61" s="206"/>
      <c r="D61" s="207"/>
      <c r="E61" s="208"/>
      <c r="F61" s="208"/>
      <c r="G61" s="208"/>
      <c r="H61" s="209"/>
      <c r="I61" s="208"/>
      <c r="J61" s="208"/>
      <c r="K61" s="208"/>
      <c r="L61" s="208"/>
    </row>
    <row r="62" spans="1:12" s="150" customFormat="1" ht="19.5" hidden="1" customHeight="1" x14ac:dyDescent="0.25">
      <c r="A62" s="205"/>
      <c r="B62" s="206"/>
      <c r="C62" s="206"/>
      <c r="D62" s="207"/>
      <c r="E62" s="208"/>
      <c r="F62" s="208"/>
      <c r="G62" s="208"/>
      <c r="H62" s="209"/>
      <c r="I62" s="208"/>
      <c r="J62" s="208"/>
      <c r="K62" s="208"/>
      <c r="L62" s="208"/>
    </row>
    <row r="63" spans="1:12" s="150" customFormat="1" ht="19.5" hidden="1" customHeight="1" x14ac:dyDescent="0.25">
      <c r="A63" s="205"/>
      <c r="B63" s="206"/>
      <c r="C63" s="206"/>
      <c r="D63" s="207"/>
      <c r="E63" s="208"/>
      <c r="F63" s="208"/>
      <c r="G63" s="208"/>
      <c r="H63" s="209"/>
      <c r="I63" s="208"/>
      <c r="J63" s="208"/>
      <c r="K63" s="208"/>
      <c r="L63" s="208"/>
    </row>
    <row r="64" spans="1:12" s="150" customFormat="1" ht="19.5" hidden="1" customHeight="1" x14ac:dyDescent="0.25">
      <c r="A64" s="205"/>
      <c r="B64" s="206"/>
      <c r="C64" s="206"/>
      <c r="D64" s="207"/>
      <c r="E64" s="208"/>
      <c r="F64" s="208"/>
      <c r="G64" s="208"/>
      <c r="H64" s="209"/>
      <c r="I64" s="208"/>
      <c r="J64" s="208"/>
      <c r="K64" s="208"/>
      <c r="L64" s="208"/>
    </row>
    <row r="65" spans="1:12" s="150" customFormat="1" ht="19.5" hidden="1" customHeight="1" x14ac:dyDescent="0.25">
      <c r="A65" s="205"/>
      <c r="B65" s="206"/>
      <c r="C65" s="206"/>
      <c r="D65" s="207"/>
      <c r="E65" s="208"/>
      <c r="F65" s="208"/>
      <c r="G65" s="208"/>
      <c r="H65" s="209"/>
      <c r="I65" s="208"/>
      <c r="J65" s="208"/>
      <c r="K65" s="208"/>
      <c r="L65" s="208"/>
    </row>
    <row r="66" spans="1:12" s="150" customFormat="1" ht="19.5" hidden="1" customHeight="1" x14ac:dyDescent="0.25">
      <c r="A66" s="205"/>
      <c r="B66" s="206"/>
      <c r="C66" s="206"/>
      <c r="D66" s="207"/>
      <c r="E66" s="208"/>
      <c r="F66" s="208"/>
      <c r="G66" s="208"/>
      <c r="H66" s="209"/>
      <c r="I66" s="208"/>
      <c r="J66" s="208"/>
      <c r="K66" s="208"/>
      <c r="L66" s="208"/>
    </row>
    <row r="67" spans="1:12" s="150" customFormat="1" ht="19.5" hidden="1" customHeight="1" x14ac:dyDescent="0.25">
      <c r="A67" s="205"/>
      <c r="B67" s="206"/>
      <c r="C67" s="206"/>
      <c r="D67" s="207"/>
      <c r="E67" s="208"/>
      <c r="F67" s="208"/>
      <c r="G67" s="208"/>
      <c r="H67" s="209"/>
      <c r="I67" s="208"/>
      <c r="J67" s="208"/>
      <c r="K67" s="208"/>
      <c r="L67" s="208"/>
    </row>
    <row r="68" spans="1:12" s="150" customFormat="1" ht="19.5" hidden="1" customHeight="1" x14ac:dyDescent="0.25">
      <c r="A68" s="205"/>
      <c r="B68" s="206"/>
      <c r="C68" s="206"/>
      <c r="D68" s="207"/>
      <c r="E68" s="208"/>
      <c r="F68" s="208"/>
      <c r="G68" s="208"/>
      <c r="H68" s="209"/>
      <c r="I68" s="208"/>
      <c r="J68" s="208"/>
      <c r="K68" s="208"/>
      <c r="L68" s="208"/>
    </row>
    <row r="69" spans="1:12" s="150" customFormat="1" ht="19.5" customHeight="1" x14ac:dyDescent="0.25">
      <c r="A69" s="205"/>
      <c r="B69" s="206"/>
      <c r="C69" s="206"/>
      <c r="D69" s="207"/>
      <c r="E69" s="208"/>
      <c r="F69" s="208"/>
      <c r="G69" s="208"/>
      <c r="H69" s="209"/>
      <c r="I69" s="208"/>
      <c r="J69" s="208"/>
      <c r="K69" s="208"/>
      <c r="L69" s="208"/>
    </row>
    <row r="70" spans="1:12" s="150" customFormat="1" ht="19.5" customHeight="1" x14ac:dyDescent="0.25">
      <c r="A70" s="205"/>
      <c r="B70" s="206"/>
      <c r="C70" s="206"/>
      <c r="D70" s="207"/>
      <c r="E70" s="208"/>
      <c r="F70" s="208"/>
      <c r="G70" s="208"/>
      <c r="H70" s="209"/>
      <c r="I70" s="208"/>
      <c r="J70" s="208"/>
      <c r="K70" s="208"/>
      <c r="L70" s="208"/>
    </row>
    <row r="71" spans="1:12" s="150" customFormat="1" ht="19.5" customHeight="1" x14ac:dyDescent="0.25">
      <c r="A71" s="205"/>
      <c r="B71" s="206"/>
      <c r="C71" s="206"/>
      <c r="D71" s="207"/>
      <c r="E71" s="208"/>
      <c r="F71" s="208"/>
      <c r="G71" s="208"/>
      <c r="H71" s="209"/>
      <c r="I71" s="208"/>
      <c r="J71" s="208"/>
      <c r="K71" s="208"/>
      <c r="L71" s="208"/>
    </row>
    <row r="72" spans="1:12" s="150" customFormat="1" ht="19.5" customHeight="1" x14ac:dyDescent="0.25">
      <c r="A72" s="205"/>
      <c r="B72" s="206"/>
      <c r="C72" s="206"/>
      <c r="D72" s="207"/>
      <c r="E72" s="208"/>
      <c r="F72" s="208"/>
      <c r="G72" s="208"/>
      <c r="H72" s="209"/>
      <c r="I72" s="208"/>
      <c r="J72" s="208"/>
      <c r="K72" s="208"/>
      <c r="L72" s="208"/>
    </row>
    <row r="73" spans="1:12" s="150" customFormat="1" ht="19.5" customHeight="1" x14ac:dyDescent="0.25">
      <c r="A73" s="205"/>
      <c r="B73" s="206"/>
      <c r="C73" s="206"/>
      <c r="D73" s="207"/>
      <c r="E73" s="208"/>
      <c r="F73" s="208"/>
      <c r="G73" s="208"/>
      <c r="H73" s="209"/>
      <c r="I73" s="208"/>
      <c r="J73" s="208"/>
      <c r="K73" s="208"/>
      <c r="L73" s="208"/>
    </row>
    <row r="74" spans="1:12" s="150" customFormat="1" ht="19.5" customHeight="1" x14ac:dyDescent="0.25">
      <c r="A74" s="205"/>
      <c r="B74" s="206"/>
      <c r="C74" s="206"/>
      <c r="D74" s="207"/>
      <c r="E74" s="208"/>
      <c r="F74" s="208"/>
      <c r="G74" s="208"/>
      <c r="H74" s="209"/>
      <c r="I74" s="208"/>
      <c r="J74" s="208"/>
      <c r="K74" s="208"/>
      <c r="L74" s="208"/>
    </row>
    <row r="75" spans="1:12" s="150" customFormat="1" ht="19.5" customHeight="1" x14ac:dyDescent="0.25">
      <c r="A75" s="160" t="s">
        <v>36</v>
      </c>
      <c r="B75" s="239" t="s">
        <v>37</v>
      </c>
      <c r="C75" s="239"/>
      <c r="D75" s="239"/>
      <c r="E75" s="239"/>
      <c r="F75" s="239"/>
      <c r="G75" s="239"/>
      <c r="H75" s="239"/>
      <c r="I75" s="239"/>
      <c r="J75" s="239"/>
      <c r="K75" s="239"/>
      <c r="L75" s="239"/>
    </row>
    <row r="76" spans="1:12" s="150" customFormat="1" ht="29.25" customHeight="1" x14ac:dyDescent="0.25">
      <c r="A76" s="160"/>
      <c r="B76" s="239"/>
      <c r="C76" s="239"/>
      <c r="D76" s="239"/>
      <c r="E76" s="239"/>
      <c r="F76" s="239"/>
      <c r="G76" s="239"/>
      <c r="H76" s="239"/>
      <c r="I76" s="239"/>
      <c r="J76" s="239"/>
      <c r="K76" s="239"/>
      <c r="L76" s="239"/>
    </row>
    <row r="77" spans="1:12" s="20" customFormat="1" ht="15.75" x14ac:dyDescent="0.25">
      <c r="A77" s="19"/>
      <c r="B77" s="19"/>
      <c r="C77" s="19"/>
      <c r="D77" s="19"/>
      <c r="E77" s="19"/>
      <c r="F77" s="19"/>
      <c r="G77" s="19"/>
      <c r="H77" s="19"/>
      <c r="I77" s="19"/>
      <c r="J77" s="19"/>
      <c r="K77" s="19"/>
      <c r="L77" s="19"/>
    </row>
    <row r="78" spans="1:12" s="20" customFormat="1" ht="15.75" x14ac:dyDescent="0.25">
      <c r="A78" s="19"/>
      <c r="B78" s="19"/>
      <c r="C78" s="19"/>
      <c r="D78" s="19"/>
      <c r="E78" s="19"/>
      <c r="F78" s="19"/>
      <c r="G78" s="19"/>
      <c r="H78" s="19"/>
      <c r="I78" s="19"/>
      <c r="J78" s="19"/>
      <c r="K78" s="19"/>
      <c r="L78" s="19"/>
    </row>
    <row r="79" spans="1:12" s="20" customFormat="1" ht="15.75" x14ac:dyDescent="0.25">
      <c r="A79" s="19"/>
      <c r="B79" s="19"/>
      <c r="C79" s="19"/>
      <c r="D79" s="19"/>
      <c r="E79" s="19"/>
      <c r="F79" s="19"/>
      <c r="G79" s="19"/>
      <c r="H79" s="19"/>
      <c r="I79" s="19"/>
      <c r="J79" s="19"/>
      <c r="K79" s="19"/>
      <c r="L79" s="19"/>
    </row>
    <row r="80" spans="1:12" s="20" customFormat="1" ht="15.75" x14ac:dyDescent="0.25">
      <c r="A80" s="19"/>
      <c r="B80" s="19"/>
      <c r="C80" s="19"/>
      <c r="D80" s="19"/>
      <c r="E80" s="19"/>
      <c r="F80" s="19"/>
      <c r="G80" s="19"/>
      <c r="H80" s="19"/>
      <c r="I80" s="19"/>
      <c r="J80" s="19"/>
      <c r="K80" s="19"/>
      <c r="L80" s="19"/>
    </row>
    <row r="81" spans="1:12" s="20" customFormat="1" ht="15.75" x14ac:dyDescent="0.25">
      <c r="A81" s="19"/>
      <c r="B81" s="19"/>
      <c r="C81" s="19"/>
      <c r="D81" s="19"/>
      <c r="E81" s="19"/>
      <c r="F81" s="19"/>
      <c r="G81" s="19"/>
      <c r="H81" s="19"/>
      <c r="I81" s="19"/>
      <c r="J81" s="19"/>
      <c r="K81" s="19"/>
      <c r="L81" s="19"/>
    </row>
    <row r="82" spans="1:12" s="20" customFormat="1" ht="15.75" x14ac:dyDescent="0.25">
      <c r="A82" s="19"/>
      <c r="B82" s="19"/>
      <c r="C82" s="19"/>
      <c r="D82" s="19"/>
      <c r="E82" s="19"/>
      <c r="F82" s="19"/>
      <c r="G82" s="19"/>
      <c r="H82" s="19"/>
      <c r="I82" s="19"/>
      <c r="J82" s="19"/>
      <c r="K82" s="19"/>
      <c r="L82" s="19"/>
    </row>
    <row r="83" spans="1:12" s="20" customFormat="1" ht="15.75" x14ac:dyDescent="0.25">
      <c r="A83" s="19"/>
      <c r="B83" s="19"/>
      <c r="C83" s="19"/>
      <c r="D83" s="19"/>
      <c r="E83" s="19"/>
      <c r="F83" s="19"/>
      <c r="G83" s="19"/>
      <c r="H83" s="19"/>
      <c r="I83" s="19"/>
      <c r="J83" s="19"/>
      <c r="K83" s="19"/>
      <c r="L83" s="19"/>
    </row>
    <row r="84" spans="1:12" s="20" customFormat="1" ht="15.75" x14ac:dyDescent="0.25">
      <c r="A84" s="19"/>
      <c r="B84" s="19"/>
      <c r="C84" s="19"/>
      <c r="D84" s="19"/>
      <c r="E84" s="19"/>
      <c r="F84" s="19"/>
      <c r="G84" s="19"/>
      <c r="H84" s="19"/>
      <c r="I84" s="19"/>
      <c r="J84" s="19"/>
      <c r="K84" s="19"/>
      <c r="L84" s="19"/>
    </row>
    <row r="85" spans="1:12" s="20" customFormat="1" ht="15.75" x14ac:dyDescent="0.25">
      <c r="A85" s="19"/>
      <c r="B85" s="19"/>
      <c r="C85" s="19"/>
      <c r="D85" s="19"/>
      <c r="E85" s="19"/>
      <c r="F85" s="19"/>
      <c r="G85" s="19"/>
      <c r="H85" s="19"/>
      <c r="I85" s="19"/>
      <c r="J85" s="19"/>
      <c r="K85" s="19"/>
      <c r="L85" s="19"/>
    </row>
    <row r="86" spans="1:12" s="20" customFormat="1" ht="15.75" x14ac:dyDescent="0.25">
      <c r="A86" s="19"/>
      <c r="B86" s="19"/>
      <c r="C86" s="19"/>
      <c r="D86" s="19"/>
      <c r="E86" s="19"/>
      <c r="F86" s="19"/>
      <c r="G86" s="19"/>
      <c r="H86" s="19"/>
      <c r="I86" s="19"/>
      <c r="J86" s="19"/>
      <c r="K86" s="19"/>
      <c r="L86" s="19"/>
    </row>
    <row r="87" spans="1:12" s="20" customFormat="1" ht="15.75" x14ac:dyDescent="0.25">
      <c r="A87" s="19"/>
      <c r="B87" s="19"/>
      <c r="C87" s="19"/>
      <c r="D87" s="19"/>
      <c r="E87" s="19"/>
      <c r="F87" s="19"/>
      <c r="G87" s="19"/>
      <c r="H87" s="19"/>
      <c r="I87" s="19"/>
      <c r="J87" s="19"/>
      <c r="K87" s="19"/>
      <c r="L87" s="19"/>
    </row>
    <row r="88" spans="1:12" s="20" customFormat="1" ht="15.75" x14ac:dyDescent="0.25">
      <c r="A88" s="19"/>
      <c r="B88" s="19"/>
      <c r="C88" s="19"/>
      <c r="D88" s="19"/>
      <c r="E88" s="19"/>
      <c r="F88" s="19"/>
      <c r="G88" s="19"/>
      <c r="H88" s="19"/>
      <c r="I88" s="19"/>
      <c r="J88" s="19"/>
      <c r="K88" s="19"/>
      <c r="L88" s="19"/>
    </row>
    <row r="89" spans="1:12" s="20" customFormat="1" ht="15.75" x14ac:dyDescent="0.25">
      <c r="A89" s="19"/>
      <c r="B89" s="19"/>
      <c r="C89" s="19"/>
      <c r="D89" s="19"/>
      <c r="E89" s="19"/>
      <c r="F89" s="19"/>
      <c r="G89" s="19"/>
      <c r="H89" s="19"/>
      <c r="I89" s="19"/>
      <c r="J89" s="19"/>
      <c r="K89" s="19"/>
      <c r="L89" s="19"/>
    </row>
    <row r="90" spans="1:12" s="20" customFormat="1" ht="15.75" x14ac:dyDescent="0.25">
      <c r="A90" s="19"/>
      <c r="B90" s="19"/>
      <c r="C90" s="19"/>
      <c r="D90" s="19"/>
      <c r="E90" s="19"/>
      <c r="F90" s="19"/>
      <c r="G90" s="19"/>
      <c r="H90" s="19"/>
      <c r="I90" s="19"/>
      <c r="J90" s="19"/>
      <c r="K90" s="19"/>
      <c r="L90" s="19"/>
    </row>
    <row r="91" spans="1:12" s="20" customFormat="1" ht="15.75" x14ac:dyDescent="0.25">
      <c r="A91" s="19"/>
      <c r="B91" s="19"/>
      <c r="C91" s="19"/>
      <c r="D91" s="19"/>
      <c r="E91" s="19"/>
      <c r="F91" s="19"/>
      <c r="G91" s="19"/>
      <c r="H91" s="19"/>
      <c r="I91" s="19"/>
      <c r="J91" s="19"/>
      <c r="K91" s="19"/>
      <c r="L91" s="19"/>
    </row>
    <row r="92" spans="1:12" s="20" customFormat="1" ht="15.75" x14ac:dyDescent="0.25">
      <c r="A92" s="19"/>
      <c r="B92" s="19"/>
      <c r="C92" s="19"/>
      <c r="D92" s="19"/>
      <c r="E92" s="19"/>
      <c r="F92" s="19"/>
      <c r="G92" s="19"/>
      <c r="H92" s="19"/>
      <c r="I92" s="19"/>
      <c r="J92" s="19"/>
      <c r="K92" s="19"/>
      <c r="L92" s="19"/>
    </row>
    <row r="93" spans="1:12" s="20" customFormat="1" ht="15.75" x14ac:dyDescent="0.25">
      <c r="A93" s="19"/>
      <c r="B93" s="19"/>
      <c r="C93" s="19"/>
      <c r="D93" s="19"/>
      <c r="E93" s="19"/>
      <c r="F93" s="19"/>
      <c r="G93" s="19"/>
      <c r="H93" s="19"/>
      <c r="I93" s="19"/>
      <c r="J93" s="19"/>
      <c r="K93" s="19"/>
      <c r="L93" s="19"/>
    </row>
    <row r="94" spans="1:12" s="20" customFormat="1" ht="15.75" x14ac:dyDescent="0.25">
      <c r="A94" s="19"/>
      <c r="B94" s="19"/>
      <c r="C94" s="19"/>
      <c r="D94" s="19"/>
      <c r="E94" s="19"/>
      <c r="F94" s="19"/>
      <c r="G94" s="19"/>
      <c r="H94" s="19"/>
      <c r="I94" s="19"/>
      <c r="J94" s="19"/>
      <c r="K94" s="21"/>
      <c r="L94" s="21"/>
    </row>
    <row r="95" spans="1:12" s="20" customFormat="1" ht="15.75" x14ac:dyDescent="0.25">
      <c r="A95" s="19"/>
      <c r="B95" s="19"/>
      <c r="C95" s="19"/>
      <c r="D95" s="19"/>
      <c r="E95" s="19"/>
      <c r="F95" s="19"/>
      <c r="G95" s="19"/>
      <c r="H95" s="19"/>
      <c r="I95" s="19"/>
      <c r="J95" s="19"/>
      <c r="K95" s="21"/>
      <c r="L95" s="21"/>
    </row>
    <row r="96" spans="1:12" s="20" customFormat="1" ht="15.75" x14ac:dyDescent="0.25">
      <c r="A96" s="19"/>
      <c r="B96" s="19"/>
      <c r="C96" s="19"/>
      <c r="D96" s="19"/>
      <c r="E96" s="19"/>
      <c r="F96" s="19"/>
      <c r="G96" s="19"/>
      <c r="H96" s="19"/>
      <c r="I96" s="19"/>
      <c r="J96" s="19"/>
      <c r="K96" s="21"/>
      <c r="L96" s="21"/>
    </row>
    <row r="97" spans="1:12" s="20" customFormat="1" ht="15.75" x14ac:dyDescent="0.25">
      <c r="A97" s="19"/>
      <c r="B97" s="19"/>
      <c r="C97" s="19"/>
      <c r="D97" s="19"/>
      <c r="E97" s="19"/>
      <c r="F97" s="19"/>
      <c r="G97" s="19"/>
      <c r="H97" s="19"/>
      <c r="I97" s="19"/>
      <c r="J97" s="19"/>
      <c r="K97" s="21"/>
      <c r="L97" s="21"/>
    </row>
    <row r="98" spans="1:12" s="20" customFormat="1" ht="15.75" x14ac:dyDescent="0.25">
      <c r="A98" s="19"/>
      <c r="B98" s="19"/>
      <c r="C98" s="19"/>
      <c r="D98" s="19"/>
      <c r="E98" s="19"/>
      <c r="F98" s="19"/>
      <c r="G98" s="19"/>
      <c r="H98" s="19"/>
      <c r="I98" s="19"/>
      <c r="J98" s="19"/>
      <c r="K98" s="21"/>
      <c r="L98" s="21"/>
    </row>
    <row r="99" spans="1:12" s="20" customFormat="1" ht="15.75" x14ac:dyDescent="0.25">
      <c r="A99" s="19"/>
      <c r="B99" s="19"/>
      <c r="C99" s="19"/>
      <c r="D99" s="19"/>
      <c r="E99" s="19"/>
      <c r="F99" s="19"/>
      <c r="G99" s="19"/>
      <c r="H99" s="19"/>
      <c r="I99" s="19"/>
      <c r="J99" s="19"/>
      <c r="K99" s="21"/>
      <c r="L99" s="21"/>
    </row>
    <row r="100" spans="1:12" s="20" customFormat="1" ht="15.75" x14ac:dyDescent="0.25">
      <c r="A100" s="19"/>
      <c r="B100" s="19"/>
      <c r="C100" s="19"/>
      <c r="D100" s="19"/>
      <c r="E100" s="19"/>
      <c r="F100" s="19"/>
      <c r="G100" s="19"/>
      <c r="H100" s="19"/>
      <c r="I100" s="19"/>
      <c r="J100" s="19"/>
      <c r="K100" s="21"/>
      <c r="L100" s="21"/>
    </row>
    <row r="101" spans="1:12" s="20" customFormat="1" ht="15.75" x14ac:dyDescent="0.25">
      <c r="A101" s="19"/>
      <c r="B101" s="19"/>
      <c r="C101" s="19"/>
      <c r="D101" s="19"/>
      <c r="E101" s="19"/>
      <c r="F101" s="19"/>
      <c r="G101" s="19"/>
      <c r="H101" s="19"/>
      <c r="I101" s="19"/>
      <c r="J101" s="19"/>
      <c r="K101" s="21"/>
      <c r="L101" s="21"/>
    </row>
    <row r="102" spans="1:12" s="20" customFormat="1" ht="15.75" x14ac:dyDescent="0.25">
      <c r="A102" s="19"/>
      <c r="B102" s="19"/>
      <c r="C102" s="19"/>
      <c r="D102" s="19"/>
      <c r="E102" s="19"/>
      <c r="F102" s="19"/>
      <c r="G102" s="19"/>
      <c r="H102" s="19"/>
      <c r="I102" s="19"/>
      <c r="J102" s="19"/>
      <c r="K102" s="21"/>
      <c r="L102" s="21"/>
    </row>
    <row r="103" spans="1:12" s="20" customFormat="1" ht="15.75" x14ac:dyDescent="0.25">
      <c r="A103" s="19"/>
      <c r="B103" s="19"/>
      <c r="C103" s="19"/>
      <c r="D103" s="19"/>
      <c r="E103" s="19"/>
      <c r="F103" s="19"/>
      <c r="G103" s="19"/>
      <c r="H103" s="19"/>
      <c r="I103" s="19"/>
      <c r="J103" s="19"/>
      <c r="K103" s="22"/>
      <c r="L103" s="22"/>
    </row>
    <row r="104" spans="1:12" s="20" customFormat="1" ht="15.75" x14ac:dyDescent="0.25">
      <c r="A104" s="19"/>
      <c r="B104" s="19"/>
      <c r="C104" s="19"/>
      <c r="D104" s="19"/>
      <c r="E104" s="19"/>
      <c r="F104" s="19"/>
      <c r="G104" s="19"/>
      <c r="H104" s="19"/>
      <c r="I104" s="19"/>
      <c r="J104" s="19"/>
      <c r="K104" s="23">
        <f>$K$27</f>
        <v>13635300</v>
      </c>
      <c r="L104" s="22"/>
    </row>
    <row r="105" spans="1:12" s="20" customFormat="1" ht="15.75" x14ac:dyDescent="0.25">
      <c r="A105" s="19"/>
      <c r="B105" s="19"/>
      <c r="C105" s="19"/>
      <c r="D105" s="19"/>
      <c r="E105" s="19"/>
      <c r="F105" s="19"/>
      <c r="G105" s="19"/>
      <c r="H105" s="19"/>
      <c r="I105" s="19"/>
      <c r="J105" s="19"/>
      <c r="K105" s="23">
        <f>$K$49</f>
        <v>18180400</v>
      </c>
      <c r="L105" s="24"/>
    </row>
    <row r="106" spans="1:12" s="20" customFormat="1" ht="15.75" x14ac:dyDescent="0.25">
      <c r="A106" s="19"/>
      <c r="B106" s="19"/>
      <c r="C106" s="19"/>
      <c r="D106" s="19"/>
      <c r="E106" s="19"/>
      <c r="F106" s="19"/>
      <c r="G106" s="19"/>
      <c r="H106" s="19"/>
      <c r="I106" s="19"/>
      <c r="J106" s="19"/>
      <c r="K106" s="23">
        <f>K104-K105</f>
        <v>-4545100</v>
      </c>
      <c r="L106" s="24">
        <f>K106/K104*100%</f>
        <v>-0.33333333333333331</v>
      </c>
    </row>
    <row r="107" spans="1:12" s="20" customFormat="1" ht="15.75" x14ac:dyDescent="0.25">
      <c r="A107" s="19"/>
      <c r="B107" s="19"/>
      <c r="C107" s="19"/>
      <c r="D107" s="19"/>
      <c r="E107" s="19"/>
      <c r="F107" s="19"/>
      <c r="G107" s="19"/>
      <c r="H107" s="19"/>
      <c r="I107" s="19"/>
      <c r="J107" s="19"/>
      <c r="K107" s="22"/>
      <c r="L107" s="24">
        <f>K105/K104*100%</f>
        <v>1.3333333333333333</v>
      </c>
    </row>
    <row r="108" spans="1:12" s="20" customFormat="1" ht="15.75" x14ac:dyDescent="0.25">
      <c r="A108" s="19"/>
      <c r="B108" s="25" t="s">
        <v>38</v>
      </c>
      <c r="C108" s="19"/>
      <c r="D108" s="19"/>
      <c r="E108" s="19"/>
      <c r="F108" s="19"/>
      <c r="G108" s="19"/>
      <c r="H108" s="19"/>
      <c r="I108" s="19"/>
      <c r="J108" s="19"/>
      <c r="K108" s="26"/>
      <c r="L108" s="26"/>
    </row>
    <row r="109" spans="1:12" s="10" customFormat="1" ht="20.100000000000001" customHeight="1" x14ac:dyDescent="0.25">
      <c r="A109" s="17"/>
      <c r="B109" s="27"/>
      <c r="C109" s="28"/>
      <c r="D109" s="28"/>
      <c r="E109" s="28"/>
      <c r="F109" s="28"/>
      <c r="G109" s="18"/>
      <c r="H109" s="18"/>
      <c r="I109" s="18"/>
      <c r="J109" s="18"/>
      <c r="K109" s="18"/>
      <c r="L109" s="18"/>
    </row>
  </sheetData>
  <sheetProtection selectLockedCells="1" selectUnlockedCells="1"/>
  <mergeCells count="12">
    <mergeCell ref="B76:L76"/>
    <mergeCell ref="B1:K1"/>
    <mergeCell ref="B2:K2"/>
    <mergeCell ref="B4:C5"/>
    <mergeCell ref="I4:K5"/>
    <mergeCell ref="B6:K6"/>
    <mergeCell ref="B7:K7"/>
    <mergeCell ref="B8:K8"/>
    <mergeCell ref="B27:C27"/>
    <mergeCell ref="B29:L29"/>
    <mergeCell ref="B49:C49"/>
    <mergeCell ref="B75:L75"/>
  </mergeCells>
  <printOptions horizontalCentered="1" verticalCentered="1"/>
  <pageMargins left="0.19685039370078741" right="0.23622047244094491" top="0.31496062992125984" bottom="0.47244094488188981" header="0.27559055118110237" footer="0.31496062992125984"/>
  <pageSetup paperSize="9" scale="68" fitToHeight="0" orientation="landscape" r:id="rId1"/>
  <headerFooter>
    <oddFooter xml:space="preserve">&amp;R&amp;".VnTime,Regular"&amp;14&amp;P      </oddFooter>
  </headerFooter>
  <rowBreaks count="1" manualBreakCount="1">
    <brk id="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topLeftCell="A10" zoomScale="85" zoomScaleNormal="85" workbookViewId="0">
      <selection activeCell="B11" sqref="B11"/>
    </sheetView>
  </sheetViews>
  <sheetFormatPr defaultColWidth="9.140625" defaultRowHeight="12.75" x14ac:dyDescent="0.25"/>
  <cols>
    <col min="1" max="1" width="6.85546875" style="53" customWidth="1"/>
    <col min="2" max="2" width="72.7109375" style="54" customWidth="1"/>
    <col min="3" max="3" width="16.85546875" style="54" customWidth="1"/>
    <col min="4" max="4" width="8.140625" style="57" customWidth="1"/>
    <col min="5" max="5" width="9.28515625" style="58" customWidth="1"/>
    <col min="6" max="6" width="9" style="54" customWidth="1"/>
    <col min="7" max="7" width="14" style="54" customWidth="1"/>
    <col min="8" max="8" width="11.85546875" style="54" customWidth="1"/>
    <col min="9" max="9" width="11.5703125" style="54" customWidth="1"/>
    <col min="10" max="10" width="10.5703125" style="54" customWidth="1"/>
    <col min="11" max="11" width="23.42578125" style="54" customWidth="1"/>
    <col min="12" max="12" width="24.5703125" style="54" customWidth="1"/>
    <col min="13" max="13" width="9.140625" style="55"/>
    <col min="14" max="14" width="10.140625" style="55" bestFit="1" customWidth="1"/>
    <col min="15" max="16384" width="9.140625" style="55"/>
  </cols>
  <sheetData>
    <row r="1" spans="1:12" ht="20.25" x14ac:dyDescent="0.25">
      <c r="B1" s="259" t="s">
        <v>123</v>
      </c>
      <c r="C1" s="259"/>
      <c r="D1" s="259"/>
      <c r="E1" s="259"/>
      <c r="F1" s="259"/>
      <c r="G1" s="259"/>
      <c r="H1" s="259"/>
      <c r="I1" s="259"/>
      <c r="J1" s="259"/>
      <c r="K1" s="259"/>
    </row>
    <row r="2" spans="1:12" ht="18.75" x14ac:dyDescent="0.25">
      <c r="B2" s="273" t="s">
        <v>39</v>
      </c>
      <c r="C2" s="273"/>
      <c r="D2" s="273"/>
      <c r="E2" s="273"/>
      <c r="F2" s="273"/>
      <c r="G2" s="273"/>
      <c r="H2" s="273"/>
      <c r="I2" s="273"/>
      <c r="J2" s="273"/>
      <c r="K2" s="273"/>
    </row>
    <row r="3" spans="1:12" ht="15.75" x14ac:dyDescent="0.25">
      <c r="B3" s="211"/>
    </row>
    <row r="4" spans="1:12" ht="54" customHeight="1" x14ac:dyDescent="0.25">
      <c r="B4" s="233" t="s">
        <v>81</v>
      </c>
      <c r="C4" s="233"/>
      <c r="D4" s="190"/>
      <c r="E4" s="191"/>
      <c r="F4" s="192"/>
      <c r="G4" s="192"/>
      <c r="H4" s="192"/>
      <c r="I4" s="234" t="s">
        <v>40</v>
      </c>
      <c r="J4" s="234"/>
      <c r="K4" s="234"/>
      <c r="L4" s="212"/>
    </row>
    <row r="5" spans="1:12" ht="54" customHeight="1" x14ac:dyDescent="0.25">
      <c r="B5" s="233"/>
      <c r="C5" s="233"/>
      <c r="D5" s="190"/>
      <c r="E5" s="191"/>
      <c r="F5" s="192"/>
      <c r="G5" s="192"/>
      <c r="H5" s="192"/>
      <c r="I5" s="234"/>
      <c r="J5" s="234"/>
      <c r="K5" s="234"/>
      <c r="L5" s="212"/>
    </row>
    <row r="6" spans="1:12" ht="18.75" x14ac:dyDescent="0.25">
      <c r="B6" s="258" t="s">
        <v>66</v>
      </c>
      <c r="C6" s="258"/>
      <c r="D6" s="258"/>
      <c r="E6" s="258"/>
      <c r="F6" s="258"/>
      <c r="G6" s="258"/>
      <c r="H6" s="258"/>
      <c r="I6" s="258"/>
      <c r="J6" s="258"/>
      <c r="K6" s="258"/>
      <c r="L6" s="258"/>
    </row>
    <row r="7" spans="1:12" s="61" customFormat="1" ht="18.75" x14ac:dyDescent="0.25">
      <c r="A7" s="107"/>
      <c r="B7" s="249" t="s">
        <v>139</v>
      </c>
      <c r="C7" s="249"/>
      <c r="D7" s="249"/>
      <c r="E7" s="249"/>
      <c r="F7" s="249"/>
      <c r="G7" s="249"/>
      <c r="H7" s="249"/>
      <c r="I7" s="249"/>
      <c r="J7" s="249"/>
      <c r="K7" s="249"/>
      <c r="L7" s="249"/>
    </row>
    <row r="8" spans="1:12" s="219" customFormat="1" ht="17.25" thickBot="1" x14ac:dyDescent="0.3">
      <c r="A8" s="200" t="s">
        <v>1</v>
      </c>
      <c r="B8" s="263" t="s">
        <v>41</v>
      </c>
      <c r="C8" s="263"/>
      <c r="D8" s="263"/>
      <c r="E8" s="263"/>
      <c r="F8" s="263"/>
      <c r="G8" s="263"/>
      <c r="H8" s="263"/>
      <c r="I8" s="263"/>
      <c r="J8" s="263"/>
      <c r="K8" s="263"/>
      <c r="L8" s="193"/>
    </row>
    <row r="9" spans="1:12" s="219" customFormat="1" ht="111" customHeight="1" x14ac:dyDescent="0.25">
      <c r="A9" s="166" t="s">
        <v>2</v>
      </c>
      <c r="B9" s="167" t="s">
        <v>3</v>
      </c>
      <c r="C9" s="167" t="s">
        <v>4</v>
      </c>
      <c r="D9" s="168" t="s">
        <v>124</v>
      </c>
      <c r="E9" s="169" t="s">
        <v>125</v>
      </c>
      <c r="F9" s="170" t="s">
        <v>126</v>
      </c>
      <c r="G9" s="168" t="s">
        <v>127</v>
      </c>
      <c r="H9" s="168" t="s">
        <v>10</v>
      </c>
      <c r="I9" s="168" t="s">
        <v>9</v>
      </c>
      <c r="J9" s="171" t="s">
        <v>128</v>
      </c>
      <c r="K9" s="171" t="s">
        <v>129</v>
      </c>
      <c r="L9" s="172" t="s">
        <v>13</v>
      </c>
    </row>
    <row r="10" spans="1:12" s="219" customFormat="1" ht="36" customHeight="1" x14ac:dyDescent="0.25">
      <c r="A10" s="173">
        <v>1</v>
      </c>
      <c r="B10" s="174" t="s">
        <v>14</v>
      </c>
      <c r="C10" s="151"/>
      <c r="D10" s="175"/>
      <c r="E10" s="176"/>
      <c r="F10" s="156"/>
      <c r="G10" s="156"/>
      <c r="H10" s="156"/>
      <c r="I10" s="156"/>
      <c r="J10" s="177"/>
      <c r="K10" s="177"/>
      <c r="L10" s="157"/>
    </row>
    <row r="11" spans="1:12" s="219" customFormat="1" ht="36" customHeight="1" x14ac:dyDescent="0.25">
      <c r="A11" s="178" t="s">
        <v>15</v>
      </c>
      <c r="B11" s="132" t="s">
        <v>162</v>
      </c>
      <c r="C11" s="151" t="s">
        <v>53</v>
      </c>
      <c r="D11" s="155">
        <v>1</v>
      </c>
      <c r="E11" s="176">
        <v>45451</v>
      </c>
      <c r="F11" s="156">
        <v>0</v>
      </c>
      <c r="G11" s="156">
        <v>0</v>
      </c>
      <c r="H11" s="156">
        <v>1</v>
      </c>
      <c r="I11" s="156">
        <v>100</v>
      </c>
      <c r="J11" s="177">
        <f>G11+F11+(D11*E11)</f>
        <v>45451</v>
      </c>
      <c r="K11" s="177">
        <f>J11*I11*H11</f>
        <v>4545100</v>
      </c>
      <c r="L11" s="157"/>
    </row>
    <row r="12" spans="1:12" s="219" customFormat="1" ht="36" customHeight="1" x14ac:dyDescent="0.25">
      <c r="A12" s="201">
        <v>1.2</v>
      </c>
      <c r="B12" s="132" t="s">
        <v>113</v>
      </c>
      <c r="C12" s="151" t="s">
        <v>43</v>
      </c>
      <c r="D12" s="155">
        <v>4</v>
      </c>
      <c r="E12" s="176">
        <v>45451</v>
      </c>
      <c r="F12" s="156">
        <v>0</v>
      </c>
      <c r="G12" s="156">
        <v>20000</v>
      </c>
      <c r="H12" s="156">
        <v>1</v>
      </c>
      <c r="I12" s="156">
        <v>100</v>
      </c>
      <c r="J12" s="177">
        <f t="shared" ref="J12:J18" si="0">G12+F12+(D12*E12)</f>
        <v>201804</v>
      </c>
      <c r="K12" s="177">
        <f t="shared" ref="K12:K17" si="1">J12*I12*H12</f>
        <v>20180400</v>
      </c>
      <c r="L12" s="157" t="s">
        <v>114</v>
      </c>
    </row>
    <row r="13" spans="1:12" s="219" customFormat="1" ht="24" customHeight="1" x14ac:dyDescent="0.25">
      <c r="A13" s="173">
        <v>2</v>
      </c>
      <c r="B13" s="174" t="s">
        <v>16</v>
      </c>
      <c r="C13" s="151" t="s">
        <v>17</v>
      </c>
      <c r="D13" s="155">
        <v>0</v>
      </c>
      <c r="E13" s="176">
        <v>45451</v>
      </c>
      <c r="F13" s="156">
        <v>0</v>
      </c>
      <c r="G13" s="156">
        <v>0</v>
      </c>
      <c r="H13" s="156">
        <v>1</v>
      </c>
      <c r="I13" s="156">
        <v>100</v>
      </c>
      <c r="J13" s="177">
        <f t="shared" si="0"/>
        <v>0</v>
      </c>
      <c r="K13" s="177">
        <f t="shared" si="1"/>
        <v>0</v>
      </c>
      <c r="L13" s="157"/>
    </row>
    <row r="14" spans="1:12" s="219" customFormat="1" ht="24" customHeight="1" x14ac:dyDescent="0.25">
      <c r="A14" s="179"/>
      <c r="B14" s="151"/>
      <c r="C14" s="151" t="s">
        <v>18</v>
      </c>
      <c r="D14" s="155">
        <v>0</v>
      </c>
      <c r="E14" s="176">
        <v>45451</v>
      </c>
      <c r="F14" s="156">
        <v>0</v>
      </c>
      <c r="G14" s="156">
        <v>0</v>
      </c>
      <c r="H14" s="156">
        <v>1</v>
      </c>
      <c r="I14" s="156">
        <v>100</v>
      </c>
      <c r="J14" s="177">
        <f t="shared" si="0"/>
        <v>0</v>
      </c>
      <c r="K14" s="177">
        <f t="shared" si="1"/>
        <v>0</v>
      </c>
      <c r="L14" s="157"/>
    </row>
    <row r="15" spans="1:12" s="219" customFormat="1" ht="24" customHeight="1" x14ac:dyDescent="0.25">
      <c r="A15" s="179"/>
      <c r="B15" s="151"/>
      <c r="C15" s="151" t="s">
        <v>19</v>
      </c>
      <c r="D15" s="155">
        <v>1</v>
      </c>
      <c r="E15" s="176">
        <v>45451</v>
      </c>
      <c r="F15" s="156">
        <v>0</v>
      </c>
      <c r="G15" s="156">
        <v>0</v>
      </c>
      <c r="H15" s="156">
        <v>1</v>
      </c>
      <c r="I15" s="156">
        <v>100</v>
      </c>
      <c r="J15" s="177">
        <f t="shared" si="0"/>
        <v>45451</v>
      </c>
      <c r="K15" s="177">
        <f t="shared" si="1"/>
        <v>4545100</v>
      </c>
      <c r="L15" s="157"/>
    </row>
    <row r="16" spans="1:12" s="219" customFormat="1" ht="24" customHeight="1" x14ac:dyDescent="0.25">
      <c r="A16" s="173">
        <v>3</v>
      </c>
      <c r="B16" s="174" t="s">
        <v>20</v>
      </c>
      <c r="C16" s="151"/>
      <c r="D16" s="155"/>
      <c r="E16" s="176">
        <v>45451</v>
      </c>
      <c r="F16" s="156"/>
      <c r="G16" s="156"/>
      <c r="H16" s="156">
        <v>1</v>
      </c>
      <c r="I16" s="156">
        <v>100</v>
      </c>
      <c r="J16" s="177">
        <f t="shared" si="0"/>
        <v>0</v>
      </c>
      <c r="K16" s="177">
        <f t="shared" si="1"/>
        <v>0</v>
      </c>
      <c r="L16" s="157"/>
    </row>
    <row r="17" spans="1:12" s="219" customFormat="1" ht="24" customHeight="1" x14ac:dyDescent="0.25">
      <c r="A17" s="178" t="s">
        <v>21</v>
      </c>
      <c r="B17" s="151" t="s">
        <v>22</v>
      </c>
      <c r="C17" s="151"/>
      <c r="D17" s="155"/>
      <c r="E17" s="176">
        <v>45451</v>
      </c>
      <c r="F17" s="156"/>
      <c r="G17" s="156"/>
      <c r="H17" s="156">
        <v>1</v>
      </c>
      <c r="I17" s="156">
        <v>100</v>
      </c>
      <c r="J17" s="177">
        <f t="shared" si="0"/>
        <v>0</v>
      </c>
      <c r="K17" s="177">
        <f t="shared" si="1"/>
        <v>0</v>
      </c>
      <c r="L17" s="157"/>
    </row>
    <row r="18" spans="1:12" s="219" customFormat="1" ht="24" customHeight="1" x14ac:dyDescent="0.25">
      <c r="A18" s="178" t="s">
        <v>23</v>
      </c>
      <c r="B18" s="151" t="s">
        <v>24</v>
      </c>
      <c r="C18" s="151"/>
      <c r="D18" s="155"/>
      <c r="E18" s="176">
        <v>45451</v>
      </c>
      <c r="F18" s="156"/>
      <c r="G18" s="156"/>
      <c r="H18" s="156">
        <v>1</v>
      </c>
      <c r="I18" s="156">
        <v>100</v>
      </c>
      <c r="J18" s="177">
        <f t="shared" si="0"/>
        <v>0</v>
      </c>
      <c r="K18" s="177">
        <f>J18*I18*H18</f>
        <v>0</v>
      </c>
      <c r="L18" s="157"/>
    </row>
    <row r="19" spans="1:12" s="219" customFormat="1" ht="24" customHeight="1" x14ac:dyDescent="0.25">
      <c r="A19" s="178" t="s">
        <v>25</v>
      </c>
      <c r="B19" s="151" t="s">
        <v>26</v>
      </c>
      <c r="C19" s="151"/>
      <c r="D19" s="155"/>
      <c r="E19" s="176">
        <v>45451</v>
      </c>
      <c r="F19" s="156"/>
      <c r="G19" s="156"/>
      <c r="H19" s="156">
        <v>1</v>
      </c>
      <c r="I19" s="156">
        <v>100</v>
      </c>
      <c r="J19" s="177">
        <f>G19+F19+(D19*E19)</f>
        <v>0</v>
      </c>
      <c r="K19" s="177">
        <f>J19*I19*H19</f>
        <v>0</v>
      </c>
      <c r="L19" s="157"/>
    </row>
    <row r="20" spans="1:12" s="219" customFormat="1" ht="39" customHeight="1" x14ac:dyDescent="0.25">
      <c r="A20" s="179">
        <v>4</v>
      </c>
      <c r="B20" s="151" t="s">
        <v>132</v>
      </c>
      <c r="C20" s="151" t="s">
        <v>80</v>
      </c>
      <c r="D20" s="151">
        <v>0</v>
      </c>
      <c r="E20" s="176">
        <v>45451</v>
      </c>
      <c r="F20" s="151">
        <v>0</v>
      </c>
      <c r="G20" s="151">
        <v>0</v>
      </c>
      <c r="H20" s="151">
        <v>1</v>
      </c>
      <c r="I20" s="156">
        <v>100</v>
      </c>
      <c r="J20" s="177">
        <f>G20+F20+(D20*E20)</f>
        <v>0</v>
      </c>
      <c r="K20" s="177">
        <f>J20*I20*H20</f>
        <v>0</v>
      </c>
      <c r="L20" s="196"/>
    </row>
    <row r="21" spans="1:12" s="219" customFormat="1" ht="24" customHeight="1" x14ac:dyDescent="0.25">
      <c r="A21" s="179">
        <v>5</v>
      </c>
      <c r="B21" s="151" t="s">
        <v>131</v>
      </c>
      <c r="C21" s="197" t="s">
        <v>61</v>
      </c>
      <c r="D21" s="198"/>
      <c r="E21" s="176">
        <v>45451</v>
      </c>
      <c r="F21" s="198"/>
      <c r="G21" s="198"/>
      <c r="H21" s="198"/>
      <c r="I21" s="198"/>
      <c r="J21" s="198"/>
      <c r="K21" s="198"/>
      <c r="L21" s="199"/>
    </row>
    <row r="22" spans="1:12" s="219" customFormat="1" ht="27" customHeight="1" x14ac:dyDescent="0.25">
      <c r="A22" s="179">
        <v>6</v>
      </c>
      <c r="B22" s="174" t="s">
        <v>30</v>
      </c>
      <c r="C22" s="151" t="s">
        <v>17</v>
      </c>
      <c r="D22" s="155">
        <v>0</v>
      </c>
      <c r="E22" s="176">
        <v>45451</v>
      </c>
      <c r="F22" s="156">
        <v>0</v>
      </c>
      <c r="G22" s="156">
        <v>0</v>
      </c>
      <c r="H22" s="156">
        <v>1</v>
      </c>
      <c r="I22" s="156">
        <v>100</v>
      </c>
      <c r="J22" s="177">
        <f>G22+F22+(D22*E22)</f>
        <v>0</v>
      </c>
      <c r="K22" s="177">
        <f>J22*I22*H22</f>
        <v>0</v>
      </c>
      <c r="L22" s="157"/>
    </row>
    <row r="23" spans="1:12" s="219" customFormat="1" ht="27" customHeight="1" x14ac:dyDescent="0.25">
      <c r="A23" s="180"/>
      <c r="B23" s="151"/>
      <c r="C23" s="151" t="s">
        <v>18</v>
      </c>
      <c r="D23" s="155">
        <v>0</v>
      </c>
      <c r="E23" s="176">
        <v>45451</v>
      </c>
      <c r="F23" s="156">
        <v>0</v>
      </c>
      <c r="G23" s="156">
        <v>0</v>
      </c>
      <c r="H23" s="156">
        <v>1</v>
      </c>
      <c r="I23" s="156">
        <v>100</v>
      </c>
      <c r="J23" s="177">
        <f>G23+F23+(D23*E23)</f>
        <v>0</v>
      </c>
      <c r="K23" s="177">
        <f>J23*I23*H23</f>
        <v>0</v>
      </c>
      <c r="L23" s="157"/>
    </row>
    <row r="24" spans="1:12" s="219" customFormat="1" ht="27" customHeight="1" x14ac:dyDescent="0.25">
      <c r="A24" s="180"/>
      <c r="B24" s="151"/>
      <c r="C24" s="151" t="s">
        <v>19</v>
      </c>
      <c r="D24" s="155">
        <v>1</v>
      </c>
      <c r="E24" s="176">
        <v>45451</v>
      </c>
      <c r="F24" s="156">
        <v>0</v>
      </c>
      <c r="G24" s="156">
        <v>0</v>
      </c>
      <c r="H24" s="156">
        <v>1</v>
      </c>
      <c r="I24" s="156">
        <v>100</v>
      </c>
      <c r="J24" s="177">
        <f>G24+F24+(D24*E24)</f>
        <v>45451</v>
      </c>
      <c r="K24" s="177">
        <f>J24*I24*H24</f>
        <v>4545100</v>
      </c>
      <c r="L24" s="157"/>
    </row>
    <row r="25" spans="1:12" s="219" customFormat="1" ht="27" customHeight="1" x14ac:dyDescent="0.25">
      <c r="A25" s="181"/>
      <c r="B25" s="151"/>
      <c r="C25" s="151" t="s">
        <v>31</v>
      </c>
      <c r="D25" s="155"/>
      <c r="E25" s="176"/>
      <c r="F25" s="156"/>
      <c r="G25" s="156"/>
      <c r="H25" s="156">
        <v>1</v>
      </c>
      <c r="I25" s="156">
        <v>100</v>
      </c>
      <c r="J25" s="177">
        <f>G25+F25+(D25*E25)</f>
        <v>0</v>
      </c>
      <c r="K25" s="177">
        <f>J25*I25*H25</f>
        <v>0</v>
      </c>
      <c r="L25" s="157"/>
    </row>
    <row r="26" spans="1:12" s="219" customFormat="1" ht="27" customHeight="1" thickBot="1" x14ac:dyDescent="0.3">
      <c r="A26" s="182"/>
      <c r="B26" s="256" t="s">
        <v>32</v>
      </c>
      <c r="C26" s="257"/>
      <c r="D26" s="183"/>
      <c r="E26" s="184"/>
      <c r="F26" s="184">
        <f>SUM(F10:F20)</f>
        <v>0</v>
      </c>
      <c r="G26" s="184">
        <f>SUM(G10:G20)</f>
        <v>20000</v>
      </c>
      <c r="H26" s="185"/>
      <c r="I26" s="156">
        <v>100</v>
      </c>
      <c r="J26" s="187">
        <f>SUM(J10:J25)</f>
        <v>338157</v>
      </c>
      <c r="K26" s="187">
        <f>SUM(K10:K25)</f>
        <v>33815700</v>
      </c>
      <c r="L26" s="188"/>
    </row>
    <row r="27" spans="1:12" s="61" customFormat="1" ht="15.75" hidden="1" x14ac:dyDescent="0.25">
      <c r="A27" s="71"/>
      <c r="B27" s="72"/>
      <c r="C27" s="72"/>
      <c r="D27" s="73"/>
      <c r="E27" s="74"/>
      <c r="F27" s="74"/>
      <c r="G27" s="74"/>
      <c r="H27" s="75"/>
      <c r="I27" s="74"/>
      <c r="J27" s="74"/>
      <c r="K27" s="74"/>
      <c r="L27" s="74"/>
    </row>
    <row r="28" spans="1:12" s="61" customFormat="1" ht="15.75" hidden="1" x14ac:dyDescent="0.25">
      <c r="A28" s="107" t="s">
        <v>33</v>
      </c>
      <c r="B28" s="248" t="s">
        <v>34</v>
      </c>
      <c r="C28" s="248"/>
      <c r="D28" s="248"/>
      <c r="E28" s="248"/>
      <c r="F28" s="248"/>
      <c r="G28" s="248"/>
      <c r="H28" s="248"/>
      <c r="I28" s="248"/>
      <c r="J28" s="248"/>
      <c r="K28" s="248"/>
      <c r="L28" s="248"/>
    </row>
    <row r="29" spans="1:12" s="61" customFormat="1" ht="15.75" hidden="1" x14ac:dyDescent="0.25">
      <c r="A29" s="76"/>
      <c r="B29" s="77"/>
      <c r="C29" s="77"/>
      <c r="D29" s="78"/>
      <c r="E29" s="79"/>
      <c r="F29" s="77"/>
      <c r="G29" s="77"/>
      <c r="H29" s="77"/>
      <c r="I29" s="77"/>
      <c r="J29" s="77"/>
      <c r="K29" s="77"/>
      <c r="L29" s="77"/>
    </row>
    <row r="30" spans="1:12" s="61" customFormat="1" ht="78.75" hidden="1" x14ac:dyDescent="0.25">
      <c r="A30" s="64" t="s">
        <v>2</v>
      </c>
      <c r="B30" s="65" t="s">
        <v>3</v>
      </c>
      <c r="C30" s="65" t="s">
        <v>4</v>
      </c>
      <c r="D30" s="66" t="s">
        <v>5</v>
      </c>
      <c r="E30" s="67" t="s">
        <v>6</v>
      </c>
      <c r="F30" s="68" t="s">
        <v>7</v>
      </c>
      <c r="G30" s="66" t="s">
        <v>8</v>
      </c>
      <c r="H30" s="66" t="s">
        <v>9</v>
      </c>
      <c r="I30" s="66" t="s">
        <v>10</v>
      </c>
      <c r="J30" s="66" t="s">
        <v>11</v>
      </c>
      <c r="K30" s="66" t="s">
        <v>12</v>
      </c>
      <c r="L30" s="70" t="s">
        <v>13</v>
      </c>
    </row>
    <row r="31" spans="1:12" s="61" customFormat="1" ht="15.75" hidden="1" x14ac:dyDescent="0.25">
      <c r="A31" s="34">
        <v>1</v>
      </c>
      <c r="B31" s="35" t="s">
        <v>14</v>
      </c>
      <c r="C31" s="33"/>
      <c r="D31" s="36"/>
      <c r="E31" s="37"/>
      <c r="F31" s="38"/>
      <c r="G31" s="38"/>
      <c r="H31" s="38"/>
      <c r="I31" s="38"/>
      <c r="J31" s="38"/>
      <c r="K31" s="38"/>
      <c r="L31" s="40"/>
    </row>
    <row r="32" spans="1:12" s="61" customFormat="1" ht="15.75" hidden="1" x14ac:dyDescent="0.25">
      <c r="A32" s="41" t="s">
        <v>15</v>
      </c>
      <c r="B32" s="33"/>
      <c r="C32" s="33"/>
      <c r="D32" s="42"/>
      <c r="E32" s="37"/>
      <c r="F32" s="38">
        <v>0</v>
      </c>
      <c r="G32" s="38">
        <v>0</v>
      </c>
      <c r="H32" s="38">
        <v>1</v>
      </c>
      <c r="I32" s="38">
        <v>20</v>
      </c>
      <c r="J32" s="39">
        <f>G32+F32+(D32*E32)</f>
        <v>0</v>
      </c>
      <c r="K32" s="39">
        <f>J32*I32*H32</f>
        <v>0</v>
      </c>
      <c r="L32" s="40"/>
    </row>
    <row r="33" spans="1:12" s="61" customFormat="1" ht="15.75" hidden="1" x14ac:dyDescent="0.25">
      <c r="A33" s="43">
        <v>1.2</v>
      </c>
      <c r="B33" s="33"/>
      <c r="C33" s="33"/>
      <c r="D33" s="42"/>
      <c r="E33" s="37"/>
      <c r="F33" s="38">
        <v>0</v>
      </c>
      <c r="G33" s="38">
        <v>0</v>
      </c>
      <c r="H33" s="38">
        <v>1</v>
      </c>
      <c r="I33" s="38">
        <v>20</v>
      </c>
      <c r="J33" s="39">
        <f t="shared" ref="J33:J42" si="2">G33+F33+(D33*E33)</f>
        <v>0</v>
      </c>
      <c r="K33" s="39">
        <f t="shared" ref="K33:K42" si="3">J33*I33*H33</f>
        <v>0</v>
      </c>
      <c r="L33" s="40"/>
    </row>
    <row r="34" spans="1:12" s="61" customFormat="1" ht="15.75" hidden="1" x14ac:dyDescent="0.25">
      <c r="A34" s="106" t="s">
        <v>67</v>
      </c>
      <c r="B34" s="33"/>
      <c r="C34" s="33"/>
      <c r="D34" s="42"/>
      <c r="E34" s="37"/>
      <c r="F34" s="38">
        <v>0</v>
      </c>
      <c r="G34" s="38"/>
      <c r="H34" s="38">
        <v>1</v>
      </c>
      <c r="I34" s="38">
        <v>30</v>
      </c>
      <c r="J34" s="39">
        <f>G34+F34+(D34*E34)</f>
        <v>0</v>
      </c>
      <c r="K34" s="39">
        <f>J34*I34*H34</f>
        <v>0</v>
      </c>
      <c r="L34" s="40"/>
    </row>
    <row r="35" spans="1:12" s="61" customFormat="1" ht="15.75" hidden="1" x14ac:dyDescent="0.25">
      <c r="A35" s="41" t="s">
        <v>57</v>
      </c>
      <c r="B35" s="33"/>
      <c r="C35" s="33"/>
      <c r="D35" s="42"/>
      <c r="E35" s="37"/>
      <c r="F35" s="38">
        <v>0</v>
      </c>
      <c r="G35" s="38"/>
      <c r="H35" s="38">
        <v>1</v>
      </c>
      <c r="I35" s="38">
        <v>30</v>
      </c>
      <c r="J35" s="39">
        <f>G35+F35+(D35*E35)</f>
        <v>0</v>
      </c>
      <c r="K35" s="39">
        <f>J35*I35*H35</f>
        <v>0</v>
      </c>
      <c r="L35" s="40"/>
    </row>
    <row r="36" spans="1:12" s="61" customFormat="1" ht="15.75" hidden="1" x14ac:dyDescent="0.25">
      <c r="A36" s="34">
        <v>2</v>
      </c>
      <c r="B36" s="35" t="s">
        <v>16</v>
      </c>
      <c r="C36" s="33" t="s">
        <v>17</v>
      </c>
      <c r="D36" s="42"/>
      <c r="E36" s="37"/>
      <c r="F36" s="38"/>
      <c r="G36" s="38"/>
      <c r="H36" s="38">
        <v>1</v>
      </c>
      <c r="I36" s="38">
        <v>20</v>
      </c>
      <c r="J36" s="39">
        <f t="shared" si="2"/>
        <v>0</v>
      </c>
      <c r="K36" s="39">
        <f t="shared" si="3"/>
        <v>0</v>
      </c>
      <c r="L36" s="40"/>
    </row>
    <row r="37" spans="1:12" s="61" customFormat="1" ht="15.75" hidden="1" x14ac:dyDescent="0.25">
      <c r="A37" s="44"/>
      <c r="B37" s="33"/>
      <c r="C37" s="33" t="s">
        <v>18</v>
      </c>
      <c r="D37" s="42"/>
      <c r="E37" s="37"/>
      <c r="F37" s="38"/>
      <c r="G37" s="38"/>
      <c r="H37" s="38">
        <v>1</v>
      </c>
      <c r="I37" s="38">
        <v>20</v>
      </c>
      <c r="J37" s="39">
        <f>G37+F37+(D37*E37)</f>
        <v>0</v>
      </c>
      <c r="K37" s="39">
        <f t="shared" si="3"/>
        <v>0</v>
      </c>
      <c r="L37" s="40"/>
    </row>
    <row r="38" spans="1:12" s="61" customFormat="1" ht="15.75" hidden="1" x14ac:dyDescent="0.25">
      <c r="A38" s="44"/>
      <c r="B38" s="33"/>
      <c r="C38" s="33" t="s">
        <v>19</v>
      </c>
      <c r="D38" s="42"/>
      <c r="E38" s="37"/>
      <c r="F38" s="38"/>
      <c r="G38" s="38"/>
      <c r="H38" s="38"/>
      <c r="I38" s="38"/>
      <c r="J38" s="39">
        <f t="shared" si="2"/>
        <v>0</v>
      </c>
      <c r="K38" s="39">
        <f t="shared" si="3"/>
        <v>0</v>
      </c>
      <c r="L38" s="40"/>
    </row>
    <row r="39" spans="1:12" s="61" customFormat="1" ht="15.75" hidden="1" x14ac:dyDescent="0.25">
      <c r="A39" s="34">
        <v>3</v>
      </c>
      <c r="B39" s="35" t="s">
        <v>20</v>
      </c>
      <c r="C39" s="33"/>
      <c r="D39" s="42"/>
      <c r="E39" s="37"/>
      <c r="F39" s="38"/>
      <c r="G39" s="38"/>
      <c r="H39" s="38"/>
      <c r="I39" s="38"/>
      <c r="J39" s="39"/>
      <c r="K39" s="39"/>
      <c r="L39" s="40"/>
    </row>
    <row r="40" spans="1:12" s="61" customFormat="1" ht="15.75" hidden="1" x14ac:dyDescent="0.25">
      <c r="A40" s="41" t="s">
        <v>21</v>
      </c>
      <c r="B40" s="33" t="s">
        <v>22</v>
      </c>
      <c r="C40" s="33"/>
      <c r="D40" s="42"/>
      <c r="E40" s="37"/>
      <c r="F40" s="38"/>
      <c r="G40" s="38"/>
      <c r="H40" s="38"/>
      <c r="I40" s="38"/>
      <c r="J40" s="39"/>
      <c r="K40" s="39">
        <f>J40*I40*H40</f>
        <v>0</v>
      </c>
      <c r="L40" s="40"/>
    </row>
    <row r="41" spans="1:12" s="61" customFormat="1" ht="15.75" hidden="1" x14ac:dyDescent="0.25">
      <c r="A41" s="41" t="s">
        <v>23</v>
      </c>
      <c r="B41" s="33" t="s">
        <v>24</v>
      </c>
      <c r="C41" s="33"/>
      <c r="D41" s="42"/>
      <c r="E41" s="37"/>
      <c r="F41" s="38"/>
      <c r="G41" s="38"/>
      <c r="H41" s="38">
        <v>1</v>
      </c>
      <c r="I41" s="38">
        <v>0</v>
      </c>
      <c r="J41" s="39">
        <f t="shared" si="2"/>
        <v>0</v>
      </c>
      <c r="K41" s="39">
        <f t="shared" si="3"/>
        <v>0</v>
      </c>
      <c r="L41" s="40"/>
    </row>
    <row r="42" spans="1:12" s="61" customFormat="1" ht="15.75" hidden="1" x14ac:dyDescent="0.25">
      <c r="A42" s="41" t="s">
        <v>25</v>
      </c>
      <c r="B42" s="33" t="s">
        <v>26</v>
      </c>
      <c r="C42" s="33"/>
      <c r="D42" s="42"/>
      <c r="E42" s="37"/>
      <c r="F42" s="38"/>
      <c r="G42" s="38"/>
      <c r="H42" s="38">
        <v>1</v>
      </c>
      <c r="I42" s="38">
        <v>0</v>
      </c>
      <c r="J42" s="39">
        <f t="shared" si="2"/>
        <v>0</v>
      </c>
      <c r="K42" s="39">
        <f t="shared" si="3"/>
        <v>0</v>
      </c>
      <c r="L42" s="40"/>
    </row>
    <row r="43" spans="1:12" s="61" customFormat="1" ht="31.5" hidden="1" x14ac:dyDescent="0.25">
      <c r="A43" s="34">
        <v>4</v>
      </c>
      <c r="B43" s="33" t="s">
        <v>35</v>
      </c>
      <c r="C43" s="240" t="s">
        <v>61</v>
      </c>
      <c r="D43" s="241"/>
      <c r="E43" s="241"/>
      <c r="F43" s="241"/>
      <c r="G43" s="241"/>
      <c r="H43" s="241"/>
      <c r="I43" s="241"/>
      <c r="J43" s="241"/>
      <c r="K43" s="242"/>
      <c r="L43" s="40"/>
    </row>
    <row r="44" spans="1:12" s="61" customFormat="1" ht="15.75" hidden="1" x14ac:dyDescent="0.25">
      <c r="A44" s="34">
        <v>5</v>
      </c>
      <c r="B44" s="33" t="s">
        <v>29</v>
      </c>
      <c r="C44" s="243" t="s">
        <v>61</v>
      </c>
      <c r="D44" s="244"/>
      <c r="E44" s="244"/>
      <c r="F44" s="244"/>
      <c r="G44" s="244"/>
      <c r="H44" s="244"/>
      <c r="I44" s="244"/>
      <c r="J44" s="244"/>
      <c r="K44" s="245"/>
      <c r="L44" s="40"/>
    </row>
    <row r="45" spans="1:12" s="61" customFormat="1" ht="15.75" hidden="1" x14ac:dyDescent="0.25">
      <c r="A45" s="34">
        <v>6</v>
      </c>
      <c r="B45" s="35" t="s">
        <v>30</v>
      </c>
      <c r="C45" s="33" t="s">
        <v>17</v>
      </c>
      <c r="D45" s="42">
        <v>0</v>
      </c>
      <c r="E45" s="37"/>
      <c r="F45" s="38"/>
      <c r="G45" s="38"/>
      <c r="H45" s="38">
        <v>1</v>
      </c>
      <c r="I45" s="38">
        <v>20</v>
      </c>
      <c r="J45" s="39">
        <f>G45+F45+(D45*E45)</f>
        <v>0</v>
      </c>
      <c r="K45" s="39">
        <f>J45*I45*H45</f>
        <v>0</v>
      </c>
      <c r="L45" s="40"/>
    </row>
    <row r="46" spans="1:12" s="61" customFormat="1" ht="15.75" hidden="1" x14ac:dyDescent="0.25">
      <c r="A46" s="45"/>
      <c r="B46" s="33"/>
      <c r="C46" s="33" t="s">
        <v>18</v>
      </c>
      <c r="D46" s="42">
        <v>0</v>
      </c>
      <c r="E46" s="37"/>
      <c r="F46" s="38"/>
      <c r="G46" s="38">
        <v>0</v>
      </c>
      <c r="H46" s="38">
        <v>1</v>
      </c>
      <c r="I46" s="38">
        <v>20</v>
      </c>
      <c r="J46" s="39">
        <f>G46+F46+(D46*E46)</f>
        <v>0</v>
      </c>
      <c r="K46" s="39">
        <f>J46*I46*H46</f>
        <v>0</v>
      </c>
      <c r="L46" s="40"/>
    </row>
    <row r="47" spans="1:12" s="61" customFormat="1" ht="15.75" hidden="1" x14ac:dyDescent="0.25">
      <c r="A47" s="45"/>
      <c r="B47" s="33"/>
      <c r="C47" s="33" t="s">
        <v>19</v>
      </c>
      <c r="D47" s="42">
        <v>0</v>
      </c>
      <c r="E47" s="37"/>
      <c r="F47" s="38"/>
      <c r="G47" s="38"/>
      <c r="H47" s="38">
        <v>1</v>
      </c>
      <c r="I47" s="38">
        <v>0</v>
      </c>
      <c r="J47" s="39">
        <f>G47+F47+(D47*E47)</f>
        <v>0</v>
      </c>
      <c r="K47" s="39">
        <f>J47*I47*H47</f>
        <v>0</v>
      </c>
      <c r="L47" s="40"/>
    </row>
    <row r="48" spans="1:12" s="61" customFormat="1" ht="15.75" hidden="1" x14ac:dyDescent="0.25">
      <c r="A48" s="46"/>
      <c r="B48" s="33"/>
      <c r="C48" s="33" t="s">
        <v>31</v>
      </c>
      <c r="D48" s="42">
        <v>0</v>
      </c>
      <c r="E48" s="37"/>
      <c r="F48" s="38"/>
      <c r="G48" s="38"/>
      <c r="H48" s="38">
        <v>1</v>
      </c>
      <c r="I48" s="38">
        <v>0</v>
      </c>
      <c r="J48" s="39">
        <f>G48+F48+(D48*E48)</f>
        <v>0</v>
      </c>
      <c r="K48" s="39">
        <f>J48*I48*H48</f>
        <v>0</v>
      </c>
      <c r="L48" s="40"/>
    </row>
    <row r="49" spans="1:14" s="61" customFormat="1" ht="16.5" hidden="1" thickBot="1" x14ac:dyDescent="0.3">
      <c r="A49" s="47"/>
      <c r="B49" s="246" t="s">
        <v>32</v>
      </c>
      <c r="C49" s="247"/>
      <c r="D49" s="48"/>
      <c r="E49" s="49"/>
      <c r="F49" s="49">
        <f>SUM(F31:F43)</f>
        <v>0</v>
      </c>
      <c r="G49" s="49">
        <f>SUM(G31:G43)</f>
        <v>0</v>
      </c>
      <c r="H49" s="50"/>
      <c r="I49" s="49"/>
      <c r="J49" s="51">
        <f>SUM(J31:J48)</f>
        <v>0</v>
      </c>
      <c r="K49" s="51">
        <f>SUM(K31:K48)</f>
        <v>0</v>
      </c>
      <c r="L49" s="52"/>
    </row>
    <row r="50" spans="1:14" s="61" customFormat="1" ht="15.75" hidden="1" x14ac:dyDescent="0.25">
      <c r="A50" s="82"/>
      <c r="B50" s="83"/>
      <c r="C50" s="83"/>
      <c r="D50" s="84"/>
      <c r="E50" s="85"/>
      <c r="F50" s="85"/>
      <c r="G50" s="85"/>
      <c r="H50" s="86"/>
      <c r="I50" s="85"/>
      <c r="J50" s="87"/>
      <c r="K50" s="87"/>
      <c r="L50" s="85"/>
    </row>
    <row r="51" spans="1:14" s="61" customFormat="1" ht="15.75" hidden="1" x14ac:dyDescent="0.25">
      <c r="A51" s="82"/>
      <c r="B51" s="83"/>
      <c r="C51" s="83"/>
      <c r="D51" s="84"/>
      <c r="E51" s="85"/>
      <c r="F51" s="85"/>
      <c r="G51" s="85"/>
      <c r="H51" s="86"/>
      <c r="I51" s="85"/>
      <c r="J51" s="87"/>
      <c r="K51" s="87"/>
      <c r="L51" s="85"/>
    </row>
    <row r="52" spans="1:14" s="61" customFormat="1" ht="15.75" hidden="1" x14ac:dyDescent="0.25">
      <c r="A52" s="82"/>
      <c r="B52" s="83"/>
      <c r="C52" s="83"/>
      <c r="D52" s="84"/>
      <c r="E52" s="85"/>
      <c r="F52" s="85"/>
      <c r="G52" s="85"/>
      <c r="H52" s="86"/>
      <c r="I52" s="85"/>
      <c r="J52" s="87"/>
      <c r="K52" s="87"/>
      <c r="L52" s="85"/>
    </row>
    <row r="53" spans="1:14" s="61" customFormat="1" ht="15.75" hidden="1" x14ac:dyDescent="0.25">
      <c r="A53" s="82"/>
      <c r="B53" s="83"/>
      <c r="C53" s="83"/>
      <c r="D53" s="84"/>
      <c r="E53" s="85"/>
      <c r="F53" s="85"/>
      <c r="G53" s="85"/>
      <c r="H53" s="86"/>
      <c r="I53" s="85"/>
      <c r="J53" s="87"/>
      <c r="K53" s="87"/>
      <c r="L53" s="85"/>
    </row>
    <row r="54" spans="1:14" s="61" customFormat="1" ht="15.75" hidden="1" x14ac:dyDescent="0.25">
      <c r="A54" s="82"/>
      <c r="B54" s="83"/>
      <c r="C54" s="83"/>
      <c r="D54" s="84"/>
      <c r="E54" s="85"/>
      <c r="F54" s="85"/>
      <c r="G54" s="85"/>
      <c r="H54" s="86"/>
      <c r="I54" s="85"/>
      <c r="J54" s="87"/>
      <c r="K54" s="87"/>
      <c r="L54" s="85"/>
    </row>
    <row r="55" spans="1:14" s="61" customFormat="1" ht="15.75" hidden="1" x14ac:dyDescent="0.25">
      <c r="A55" s="82"/>
      <c r="B55" s="83"/>
      <c r="C55" s="83"/>
      <c r="D55" s="84"/>
      <c r="E55" s="85"/>
      <c r="F55" s="85"/>
      <c r="G55" s="85"/>
      <c r="H55" s="86"/>
      <c r="I55" s="85"/>
      <c r="J55" s="87"/>
      <c r="K55" s="87"/>
      <c r="L55" s="85"/>
    </row>
    <row r="56" spans="1:14" s="61" customFormat="1" ht="15.75" hidden="1" x14ac:dyDescent="0.25">
      <c r="A56" s="82"/>
      <c r="B56" s="83"/>
      <c r="C56" s="83"/>
      <c r="D56" s="84"/>
      <c r="E56" s="85"/>
      <c r="F56" s="85"/>
      <c r="G56" s="85"/>
      <c r="H56" s="86"/>
      <c r="I56" s="85"/>
      <c r="J56" s="87"/>
      <c r="K56" s="87"/>
      <c r="L56" s="85"/>
    </row>
    <row r="57" spans="1:14" s="61" customFormat="1" ht="15.75" hidden="1" x14ac:dyDescent="0.25">
      <c r="A57" s="82"/>
      <c r="B57" s="83"/>
      <c r="C57" s="83"/>
      <c r="D57" s="84"/>
      <c r="E57" s="85"/>
      <c r="F57" s="85"/>
      <c r="G57" s="85"/>
      <c r="H57" s="86"/>
      <c r="I57" s="85"/>
      <c r="J57" s="87"/>
      <c r="K57" s="87"/>
      <c r="L57" s="85"/>
    </row>
    <row r="58" spans="1:14" s="61" customFormat="1" ht="15.75" hidden="1" x14ac:dyDescent="0.25">
      <c r="A58" s="82"/>
      <c r="B58" s="83"/>
      <c r="C58" s="83"/>
      <c r="D58" s="84"/>
      <c r="E58" s="85"/>
      <c r="F58" s="85"/>
      <c r="G58" s="85"/>
      <c r="H58" s="86"/>
      <c r="I58" s="85"/>
      <c r="J58" s="87"/>
      <c r="K58" s="87"/>
      <c r="L58" s="85"/>
    </row>
    <row r="59" spans="1:14" s="61" customFormat="1" ht="15.75" hidden="1" x14ac:dyDescent="0.25">
      <c r="A59" s="82"/>
      <c r="B59" s="83"/>
      <c r="C59" s="83"/>
      <c r="D59" s="84"/>
      <c r="E59" s="85"/>
      <c r="F59" s="85"/>
      <c r="G59" s="85"/>
      <c r="H59" s="86"/>
      <c r="I59" s="85"/>
      <c r="J59" s="87"/>
      <c r="K59" s="87"/>
      <c r="L59" s="85"/>
    </row>
    <row r="60" spans="1:14" s="61" customFormat="1" ht="9.9499999999999993" hidden="1" customHeight="1" x14ac:dyDescent="0.25">
      <c r="A60" s="71"/>
      <c r="B60" s="88" t="s">
        <v>68</v>
      </c>
      <c r="C60" s="88">
        <f>K26</f>
        <v>33815700</v>
      </c>
      <c r="D60" s="73"/>
      <c r="E60" s="74"/>
      <c r="F60" s="74"/>
      <c r="G60" s="74"/>
      <c r="H60" s="75"/>
      <c r="I60" s="74"/>
      <c r="J60" s="74"/>
      <c r="K60" s="74"/>
      <c r="L60" s="74"/>
    </row>
    <row r="61" spans="1:14" s="61" customFormat="1" ht="9.9499999999999993" hidden="1" customHeight="1" x14ac:dyDescent="0.25">
      <c r="A61" s="71"/>
      <c r="B61" s="88" t="s">
        <v>69</v>
      </c>
      <c r="C61" s="88">
        <f>K49</f>
        <v>0</v>
      </c>
      <c r="D61" s="73"/>
      <c r="E61" s="74"/>
      <c r="F61" s="74"/>
      <c r="G61" s="74"/>
      <c r="H61" s="75"/>
      <c r="I61" s="74"/>
      <c r="J61" s="74"/>
      <c r="K61" s="74"/>
      <c r="L61" s="74"/>
      <c r="N61" s="89"/>
    </row>
    <row r="62" spans="1:14" s="61" customFormat="1" ht="9.9499999999999993" hidden="1" customHeight="1" x14ac:dyDescent="0.25">
      <c r="A62" s="71"/>
      <c r="B62" s="88" t="s">
        <v>70</v>
      </c>
      <c r="C62" s="88">
        <f>C60-C61</f>
        <v>33815700</v>
      </c>
      <c r="D62" s="73"/>
      <c r="E62" s="74"/>
      <c r="F62" s="74"/>
      <c r="G62" s="74"/>
      <c r="H62" s="75"/>
      <c r="I62" s="74"/>
      <c r="J62" s="74"/>
      <c r="K62" s="74"/>
      <c r="L62" s="74"/>
    </row>
    <row r="63" spans="1:14" s="61" customFormat="1" ht="9.9499999999999993" hidden="1" customHeight="1" x14ac:dyDescent="0.25">
      <c r="A63" s="71"/>
      <c r="B63" s="88" t="s">
        <v>71</v>
      </c>
      <c r="C63" s="88">
        <f>C60</f>
        <v>33815700</v>
      </c>
      <c r="D63" s="73"/>
      <c r="E63" s="74"/>
      <c r="F63" s="74"/>
      <c r="G63" s="74"/>
      <c r="H63" s="75"/>
      <c r="I63" s="74"/>
      <c r="J63" s="74"/>
      <c r="K63" s="74"/>
      <c r="L63" s="74"/>
    </row>
    <row r="64" spans="1:14" s="61" customFormat="1" ht="15.75" hidden="1" x14ac:dyDescent="0.25">
      <c r="A64" s="107" t="s">
        <v>36</v>
      </c>
      <c r="B64" s="248" t="s">
        <v>37</v>
      </c>
      <c r="C64" s="248"/>
      <c r="D64" s="248"/>
      <c r="E64" s="248"/>
      <c r="F64" s="248"/>
      <c r="G64" s="248"/>
      <c r="H64" s="248"/>
      <c r="I64" s="248"/>
      <c r="J64" s="248"/>
      <c r="K64" s="248"/>
      <c r="L64" s="248"/>
    </row>
    <row r="65" spans="1:12" s="213" customFormat="1" ht="15.75" hidden="1" x14ac:dyDescent="0.25">
      <c r="A65" s="62"/>
      <c r="B65" s="62"/>
      <c r="C65" s="62"/>
      <c r="D65" s="62"/>
      <c r="E65" s="62"/>
      <c r="F65" s="62"/>
      <c r="G65" s="62"/>
      <c r="H65" s="62"/>
      <c r="I65" s="62"/>
      <c r="J65" s="62"/>
      <c r="K65" s="62"/>
      <c r="L65" s="62"/>
    </row>
    <row r="66" spans="1:12" s="213" customFormat="1" ht="15.75" hidden="1" x14ac:dyDescent="0.25">
      <c r="A66" s="62"/>
      <c r="B66" s="62"/>
      <c r="C66" s="62"/>
      <c r="D66" s="62"/>
      <c r="E66" s="62"/>
      <c r="F66" s="62"/>
      <c r="G66" s="62"/>
      <c r="H66" s="62"/>
      <c r="I66" s="62"/>
      <c r="J66" s="62"/>
      <c r="K66" s="62"/>
      <c r="L66" s="62"/>
    </row>
    <row r="67" spans="1:12" s="213" customFormat="1" ht="15.75" hidden="1" x14ac:dyDescent="0.25">
      <c r="A67" s="62"/>
      <c r="B67" s="62"/>
      <c r="C67" s="62"/>
      <c r="D67" s="62"/>
      <c r="E67" s="62"/>
      <c r="F67" s="62"/>
      <c r="G67" s="62"/>
      <c r="H67" s="62"/>
      <c r="I67" s="62"/>
      <c r="J67" s="62"/>
      <c r="K67" s="62"/>
      <c r="L67" s="62"/>
    </row>
    <row r="68" spans="1:12" s="213" customFormat="1" ht="15.75" hidden="1" x14ac:dyDescent="0.25">
      <c r="A68" s="62"/>
      <c r="B68" s="62"/>
      <c r="C68" s="62"/>
      <c r="D68" s="62"/>
      <c r="E68" s="62"/>
      <c r="F68" s="62"/>
      <c r="G68" s="62"/>
      <c r="H68" s="62"/>
      <c r="I68" s="62"/>
      <c r="J68" s="62"/>
      <c r="K68" s="62"/>
      <c r="L68" s="62"/>
    </row>
    <row r="69" spans="1:12" s="213" customFormat="1" ht="15.75" hidden="1" x14ac:dyDescent="0.25">
      <c r="A69" s="62"/>
      <c r="B69" s="62"/>
      <c r="C69" s="62"/>
      <c r="D69" s="62"/>
      <c r="E69" s="62"/>
      <c r="F69" s="62"/>
      <c r="G69" s="62"/>
      <c r="H69" s="62"/>
      <c r="I69" s="62"/>
      <c r="J69" s="62"/>
      <c r="K69" s="62"/>
      <c r="L69" s="62"/>
    </row>
    <row r="70" spans="1:12" s="213" customFormat="1" ht="15.75" hidden="1" x14ac:dyDescent="0.25">
      <c r="A70" s="62"/>
      <c r="B70" s="62"/>
      <c r="C70" s="62"/>
      <c r="D70" s="62"/>
      <c r="E70" s="62"/>
      <c r="F70" s="62"/>
      <c r="G70" s="62"/>
      <c r="H70" s="62"/>
      <c r="I70" s="62"/>
      <c r="J70" s="62"/>
      <c r="K70" s="62"/>
      <c r="L70" s="62"/>
    </row>
    <row r="71" spans="1:12" s="213" customFormat="1" ht="15.75" hidden="1" x14ac:dyDescent="0.25">
      <c r="A71" s="62"/>
      <c r="B71" s="62"/>
      <c r="C71" s="62"/>
      <c r="D71" s="62"/>
      <c r="E71" s="62"/>
      <c r="F71" s="62"/>
      <c r="G71" s="62"/>
      <c r="H71" s="62"/>
      <c r="I71" s="62"/>
      <c r="J71" s="62"/>
      <c r="K71" s="62"/>
      <c r="L71" s="62"/>
    </row>
    <row r="72" spans="1:12" s="213" customFormat="1" ht="15.75" hidden="1" x14ac:dyDescent="0.25">
      <c r="A72" s="62"/>
      <c r="B72" s="62"/>
      <c r="C72" s="62"/>
      <c r="D72" s="62"/>
      <c r="E72" s="62"/>
      <c r="F72" s="62"/>
      <c r="G72" s="62"/>
      <c r="H72" s="62"/>
      <c r="I72" s="62"/>
      <c r="J72" s="62"/>
      <c r="K72" s="62"/>
      <c r="L72" s="62"/>
    </row>
    <row r="73" spans="1:12" s="213" customFormat="1" ht="15.75" hidden="1" x14ac:dyDescent="0.25">
      <c r="A73" s="62"/>
      <c r="B73" s="62"/>
      <c r="C73" s="62"/>
      <c r="D73" s="62"/>
      <c r="E73" s="62"/>
      <c r="F73" s="62"/>
      <c r="G73" s="62"/>
      <c r="H73" s="62"/>
      <c r="I73" s="62"/>
      <c r="J73" s="62"/>
      <c r="K73" s="62"/>
      <c r="L73" s="62"/>
    </row>
    <row r="74" spans="1:12" s="213" customFormat="1" ht="15.75" hidden="1" x14ac:dyDescent="0.25">
      <c r="A74" s="62"/>
      <c r="B74" s="62"/>
      <c r="C74" s="62"/>
      <c r="D74" s="62"/>
      <c r="E74" s="62"/>
      <c r="F74" s="62"/>
      <c r="G74" s="62"/>
      <c r="H74" s="62"/>
      <c r="I74" s="62"/>
      <c r="J74" s="62"/>
      <c r="K74" s="62"/>
      <c r="L74" s="62"/>
    </row>
    <row r="75" spans="1:12" s="213" customFormat="1" ht="15.75" hidden="1" x14ac:dyDescent="0.25">
      <c r="A75" s="62"/>
      <c r="B75" s="62"/>
      <c r="C75" s="62"/>
      <c r="D75" s="62"/>
      <c r="E75" s="62"/>
      <c r="F75" s="62"/>
      <c r="G75" s="62"/>
      <c r="H75" s="62"/>
      <c r="I75" s="62"/>
      <c r="J75" s="62"/>
      <c r="K75" s="62"/>
      <c r="L75" s="62"/>
    </row>
    <row r="76" spans="1:12" s="213" customFormat="1" ht="15.75" hidden="1" x14ac:dyDescent="0.25">
      <c r="A76" s="62"/>
      <c r="B76" s="62"/>
      <c r="C76" s="62"/>
      <c r="D76" s="62"/>
      <c r="E76" s="62"/>
      <c r="F76" s="62"/>
      <c r="G76" s="62"/>
      <c r="H76" s="62"/>
      <c r="I76" s="62"/>
      <c r="J76" s="62"/>
      <c r="K76" s="62"/>
      <c r="L76" s="62"/>
    </row>
    <row r="77" spans="1:12" s="213" customFormat="1" ht="15.75" hidden="1" x14ac:dyDescent="0.25">
      <c r="A77" s="62"/>
      <c r="B77" s="62"/>
      <c r="C77" s="62"/>
      <c r="D77" s="62"/>
      <c r="E77" s="62"/>
      <c r="F77" s="62"/>
      <c r="G77" s="62"/>
      <c r="H77" s="62"/>
      <c r="I77" s="62"/>
      <c r="J77" s="62"/>
      <c r="K77" s="62"/>
      <c r="L77" s="62"/>
    </row>
    <row r="78" spans="1:12" s="213" customFormat="1" ht="15.75" hidden="1" x14ac:dyDescent="0.25">
      <c r="A78" s="62"/>
      <c r="B78" s="62"/>
      <c r="C78" s="62"/>
      <c r="D78" s="62"/>
      <c r="E78" s="62"/>
      <c r="F78" s="62"/>
      <c r="G78" s="62"/>
      <c r="H78" s="62"/>
      <c r="I78" s="62"/>
      <c r="J78" s="62"/>
      <c r="K78" s="62"/>
      <c r="L78" s="62"/>
    </row>
    <row r="79" spans="1:12" s="213" customFormat="1" ht="15.75" hidden="1" x14ac:dyDescent="0.25">
      <c r="A79" s="62"/>
      <c r="B79" s="62"/>
      <c r="C79" s="62"/>
      <c r="D79" s="62"/>
      <c r="E79" s="62"/>
      <c r="F79" s="62"/>
      <c r="G79" s="62"/>
      <c r="H79" s="62"/>
      <c r="I79" s="62"/>
      <c r="J79" s="62"/>
      <c r="K79" s="62"/>
      <c r="L79" s="62"/>
    </row>
    <row r="80" spans="1:12" s="213" customFormat="1" ht="15.75" hidden="1" x14ac:dyDescent="0.25">
      <c r="A80" s="62"/>
      <c r="B80" s="62"/>
      <c r="C80" s="62"/>
      <c r="D80" s="62"/>
      <c r="E80" s="62"/>
      <c r="F80" s="62"/>
      <c r="G80" s="62"/>
      <c r="H80" s="62"/>
      <c r="I80" s="62"/>
      <c r="J80" s="62"/>
      <c r="K80" s="62"/>
      <c r="L80" s="62"/>
    </row>
    <row r="81" spans="1:12" s="213" customFormat="1" ht="15.75" hidden="1" x14ac:dyDescent="0.25">
      <c r="A81" s="62"/>
      <c r="B81" s="62"/>
      <c r="C81" s="62"/>
      <c r="D81" s="62"/>
      <c r="E81" s="62"/>
      <c r="F81" s="62"/>
      <c r="G81" s="62"/>
      <c r="H81" s="62"/>
      <c r="I81" s="62"/>
      <c r="J81" s="62"/>
      <c r="K81" s="62"/>
      <c r="L81" s="62"/>
    </row>
    <row r="82" spans="1:12" s="213" customFormat="1" ht="15.75" hidden="1" x14ac:dyDescent="0.25">
      <c r="A82" s="62"/>
      <c r="B82" s="62"/>
      <c r="C82" s="62"/>
      <c r="D82" s="62"/>
      <c r="E82" s="62"/>
      <c r="F82" s="62"/>
      <c r="G82" s="62"/>
      <c r="H82" s="62"/>
      <c r="I82" s="62"/>
      <c r="J82" s="62"/>
      <c r="K82" s="214"/>
      <c r="L82" s="214"/>
    </row>
    <row r="83" spans="1:12" s="213" customFormat="1" ht="15.75" hidden="1" x14ac:dyDescent="0.25">
      <c r="A83" s="62"/>
      <c r="B83" s="62"/>
      <c r="C83" s="62"/>
      <c r="D83" s="62"/>
      <c r="E83" s="62"/>
      <c r="F83" s="62"/>
      <c r="G83" s="62"/>
      <c r="H83" s="62"/>
      <c r="I83" s="62"/>
      <c r="J83" s="62"/>
      <c r="K83" s="214"/>
      <c r="L83" s="214"/>
    </row>
    <row r="84" spans="1:12" s="213" customFormat="1" ht="15.75" hidden="1" x14ac:dyDescent="0.25">
      <c r="A84" s="62"/>
      <c r="B84" s="62"/>
      <c r="C84" s="62"/>
      <c r="D84" s="62"/>
      <c r="E84" s="62"/>
      <c r="F84" s="62"/>
      <c r="G84" s="62"/>
      <c r="H84" s="62"/>
      <c r="I84" s="62"/>
      <c r="J84" s="62"/>
      <c r="K84" s="214"/>
      <c r="L84" s="214"/>
    </row>
    <row r="85" spans="1:12" s="213" customFormat="1" ht="15.75" hidden="1" x14ac:dyDescent="0.25">
      <c r="A85" s="62"/>
      <c r="B85" s="62"/>
      <c r="C85" s="62"/>
      <c r="D85" s="62"/>
      <c r="E85" s="62"/>
      <c r="F85" s="62"/>
      <c r="G85" s="62"/>
      <c r="H85" s="62"/>
      <c r="I85" s="62"/>
      <c r="J85" s="62"/>
      <c r="K85" s="214"/>
      <c r="L85" s="214"/>
    </row>
    <row r="86" spans="1:12" s="213" customFormat="1" ht="15.75" hidden="1" x14ac:dyDescent="0.25">
      <c r="A86" s="62"/>
      <c r="B86" s="62"/>
      <c r="C86" s="62"/>
      <c r="D86" s="62"/>
      <c r="E86" s="62"/>
      <c r="F86" s="62"/>
      <c r="G86" s="62"/>
      <c r="H86" s="62"/>
      <c r="I86" s="62"/>
      <c r="J86" s="62"/>
      <c r="K86" s="214"/>
      <c r="L86" s="214"/>
    </row>
    <row r="87" spans="1:12" s="213" customFormat="1" ht="15.75" hidden="1" x14ac:dyDescent="0.25">
      <c r="A87" s="62"/>
      <c r="B87" s="62"/>
      <c r="C87" s="62"/>
      <c r="D87" s="62"/>
      <c r="E87" s="62"/>
      <c r="F87" s="62"/>
      <c r="G87" s="62"/>
      <c r="H87" s="62"/>
      <c r="I87" s="62"/>
      <c r="J87" s="62"/>
      <c r="K87" s="214"/>
      <c r="L87" s="214"/>
    </row>
    <row r="88" spans="1:12" s="213" customFormat="1" ht="15.75" hidden="1" x14ac:dyDescent="0.25">
      <c r="A88" s="62"/>
      <c r="B88" s="62"/>
      <c r="C88" s="62"/>
      <c r="D88" s="62"/>
      <c r="E88" s="62"/>
      <c r="F88" s="62"/>
      <c r="G88" s="62"/>
      <c r="H88" s="62"/>
      <c r="I88" s="62"/>
      <c r="J88" s="62"/>
      <c r="K88" s="214"/>
      <c r="L88" s="214"/>
    </row>
    <row r="89" spans="1:12" s="213" customFormat="1" ht="15.75" hidden="1" x14ac:dyDescent="0.25">
      <c r="A89" s="62"/>
      <c r="B89" s="62"/>
      <c r="C89" s="62"/>
      <c r="D89" s="62"/>
      <c r="E89" s="62"/>
      <c r="F89" s="62"/>
      <c r="G89" s="62"/>
      <c r="H89" s="62"/>
      <c r="I89" s="62"/>
      <c r="J89" s="62"/>
      <c r="K89" s="214"/>
      <c r="L89" s="214"/>
    </row>
    <row r="90" spans="1:12" s="213" customFormat="1" ht="15.75" hidden="1" x14ac:dyDescent="0.25">
      <c r="A90" s="62"/>
      <c r="B90" s="62"/>
      <c r="C90" s="62"/>
      <c r="D90" s="62"/>
      <c r="E90" s="62"/>
      <c r="F90" s="62"/>
      <c r="G90" s="62"/>
      <c r="H90" s="62"/>
      <c r="I90" s="62"/>
      <c r="J90" s="62"/>
      <c r="K90" s="214"/>
      <c r="L90" s="214"/>
    </row>
    <row r="91" spans="1:12" s="213" customFormat="1" ht="15.75" hidden="1" x14ac:dyDescent="0.25">
      <c r="A91" s="62"/>
      <c r="B91" s="62"/>
      <c r="C91" s="62"/>
      <c r="D91" s="62"/>
      <c r="E91" s="62"/>
      <c r="F91" s="62"/>
      <c r="G91" s="62"/>
      <c r="H91" s="62"/>
      <c r="I91" s="62"/>
      <c r="J91" s="62"/>
      <c r="K91" s="215"/>
      <c r="L91" s="215"/>
    </row>
    <row r="92" spans="1:12" s="213" customFormat="1" ht="15.75" hidden="1" x14ac:dyDescent="0.25">
      <c r="A92" s="62"/>
      <c r="B92" s="62"/>
      <c r="C92" s="62"/>
      <c r="D92" s="62"/>
      <c r="E92" s="62"/>
      <c r="F92" s="62"/>
      <c r="G92" s="62"/>
      <c r="H92" s="62"/>
      <c r="I92" s="62"/>
      <c r="J92" s="62"/>
      <c r="K92" s="216">
        <f>$K$26</f>
        <v>33815700</v>
      </c>
      <c r="L92" s="215"/>
    </row>
    <row r="93" spans="1:12" s="213" customFormat="1" ht="15.75" hidden="1" x14ac:dyDescent="0.25">
      <c r="A93" s="62"/>
      <c r="B93" s="62"/>
      <c r="C93" s="62"/>
      <c r="D93" s="62"/>
      <c r="E93" s="62"/>
      <c r="F93" s="62"/>
      <c r="G93" s="62"/>
      <c r="H93" s="62"/>
      <c r="I93" s="62"/>
      <c r="J93" s="62"/>
      <c r="K93" s="216">
        <f>$K$49</f>
        <v>0</v>
      </c>
      <c r="L93" s="217"/>
    </row>
    <row r="94" spans="1:12" s="213" customFormat="1" ht="15.75" hidden="1" x14ac:dyDescent="0.25">
      <c r="A94" s="62"/>
      <c r="B94" s="62"/>
      <c r="C94" s="62"/>
      <c r="D94" s="62"/>
      <c r="E94" s="62"/>
      <c r="F94" s="62"/>
      <c r="G94" s="62"/>
      <c r="H94" s="62"/>
      <c r="I94" s="62"/>
      <c r="J94" s="62"/>
      <c r="K94" s="216">
        <f>K92-K93</f>
        <v>33815700</v>
      </c>
      <c r="L94" s="217">
        <f>K94/K92*100%</f>
        <v>1</v>
      </c>
    </row>
    <row r="95" spans="1:12" s="213" customFormat="1" ht="15.75" x14ac:dyDescent="0.25">
      <c r="A95" s="62"/>
      <c r="B95" s="62"/>
      <c r="C95" s="62"/>
      <c r="D95" s="62"/>
      <c r="E95" s="62"/>
      <c r="F95" s="62"/>
      <c r="G95" s="62"/>
      <c r="H95" s="62"/>
      <c r="I95" s="62"/>
      <c r="J95" s="62"/>
      <c r="K95" s="215"/>
      <c r="L95" s="217">
        <f>K93/K92*100%</f>
        <v>0</v>
      </c>
    </row>
    <row r="96" spans="1:12" s="213" customFormat="1" ht="15.75" x14ac:dyDescent="0.25">
      <c r="A96" s="62"/>
      <c r="B96" s="218"/>
      <c r="C96" s="62"/>
      <c r="D96" s="62"/>
      <c r="E96" s="62"/>
      <c r="F96" s="62"/>
      <c r="G96" s="62"/>
      <c r="H96" s="62"/>
      <c r="I96" s="62"/>
      <c r="J96" s="62"/>
      <c r="K96" s="77"/>
      <c r="L96" s="77"/>
    </row>
    <row r="97" spans="1:12" s="61" customFormat="1" ht="15.75" x14ac:dyDescent="0.25">
      <c r="A97" s="76"/>
      <c r="B97" s="98"/>
      <c r="C97" s="99"/>
      <c r="D97" s="99"/>
      <c r="E97" s="99"/>
      <c r="F97" s="99"/>
      <c r="G97" s="77"/>
      <c r="H97" s="77"/>
      <c r="I97" s="77"/>
      <c r="J97" s="77"/>
      <c r="K97" s="77"/>
      <c r="L97" s="77"/>
    </row>
  </sheetData>
  <mergeCells count="13">
    <mergeCell ref="B49:C49"/>
    <mergeCell ref="B64:L64"/>
    <mergeCell ref="B7:L7"/>
    <mergeCell ref="B8:K8"/>
    <mergeCell ref="B26:C26"/>
    <mergeCell ref="B28:L28"/>
    <mergeCell ref="C43:K43"/>
    <mergeCell ref="C44:K44"/>
    <mergeCell ref="B1:K1"/>
    <mergeCell ref="B2:K2"/>
    <mergeCell ref="B4:C5"/>
    <mergeCell ref="I4:K5"/>
    <mergeCell ref="B6:L6"/>
  </mergeCells>
  <pageMargins left="0.19685039370078741" right="0.23622047244094488" top="0.31496062992125984" bottom="0.47244094488188976" header="0.27559055118110237"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Cấp phiếu công bố</vt:lpstr>
      <vt:lpstr>Thay đổi nội dung cb</vt:lpstr>
      <vt:lpstr>Cấp CFS</vt:lpstr>
      <vt:lpstr>Xác nhận đơn hàng nhập khẩu để </vt:lpstr>
      <vt:lpstr>Thu hồi MP</vt:lpstr>
      <vt:lpstr>Đánh giá CGMP </vt:lpstr>
      <vt:lpstr>Cấp đủ đk sx</vt:lpstr>
      <vt:lpstr>cấp lại đủ đk</vt:lpstr>
      <vt:lpstr>Điều chỉnh đủ dk SX </vt:lpstr>
      <vt:lpstr>Thu hồi GCN đủ đk</vt:lpstr>
      <vt:lpstr>Duy trì ĐKSX MP</vt:lpstr>
      <vt:lpstr>Duy trì CGMP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MBadmin</dc:creator>
  <cp:lastModifiedBy>Admin</cp:lastModifiedBy>
  <cp:lastPrinted>2025-01-08T09:10:48Z</cp:lastPrinted>
  <dcterms:created xsi:type="dcterms:W3CDTF">2023-09-18T08:47:38Z</dcterms:created>
  <dcterms:modified xsi:type="dcterms:W3CDTF">2025-05-11T04:08:03Z</dcterms:modified>
</cp:coreProperties>
</file>